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12" windowHeight="11508" activeTab="1"/>
  </bookViews>
  <sheets>
    <sheet name="мальчики" sheetId="1" r:id="rId1"/>
    <sheet name="девочки" sheetId="2" r:id="rId2"/>
  </sheets>
  <definedNames/>
  <calcPr fullCalcOnLoad="1"/>
</workbook>
</file>

<file path=xl/sharedStrings.xml><?xml version="1.0" encoding="utf-8"?>
<sst xmlns="http://schemas.openxmlformats.org/spreadsheetml/2006/main" count="494" uniqueCount="321">
  <si>
    <t>№ п/п</t>
  </si>
  <si>
    <t>Код</t>
  </si>
  <si>
    <t>Ф.И.О.</t>
  </si>
  <si>
    <t>Класс</t>
  </si>
  <si>
    <t>количество баллов</t>
  </si>
  <si>
    <t>% от максимального количества</t>
  </si>
  <si>
    <t>Кирин Василий Иванович</t>
  </si>
  <si>
    <t>Долгих Даниил Андреевич</t>
  </si>
  <si>
    <t>Силичев Григорий Владимирович</t>
  </si>
  <si>
    <t>Борискин Егор Михайлович</t>
  </si>
  <si>
    <t>МАОУ "Средняя общеобразовательная школа №99"</t>
  </si>
  <si>
    <t>Синьков Даниил Васильевич</t>
  </si>
  <si>
    <t>Легусов Михаил Эдуардович</t>
  </si>
  <si>
    <t>Мезенцева Ольга Олеговна</t>
  </si>
  <si>
    <t>Рыбалов Вадим Владимирович</t>
  </si>
  <si>
    <t>Сиднев Игорь Валентинович</t>
  </si>
  <si>
    <t>Караваев Николай Александрович</t>
  </si>
  <si>
    <t>призер</t>
  </si>
  <si>
    <t>победитель</t>
  </si>
  <si>
    <t>№</t>
  </si>
  <si>
    <t xml:space="preserve">код </t>
  </si>
  <si>
    <t>класс</t>
  </si>
  <si>
    <t>наименование учреждения</t>
  </si>
  <si>
    <t>% от максимального</t>
  </si>
  <si>
    <t>Ф.И.О. учителя</t>
  </si>
  <si>
    <t xml:space="preserve">                                                                                                   7 класс</t>
  </si>
  <si>
    <t>Кирюханцева Ксения Юрьевна</t>
  </si>
  <si>
    <t>Чудинова Ольга Владимировна</t>
  </si>
  <si>
    <t>Сотникова Ольга Александровна</t>
  </si>
  <si>
    <t>8 класс</t>
  </si>
  <si>
    <t>Бурматова Варвара Евгеньевна</t>
  </si>
  <si>
    <t>МБОУ "Средняя общеобразовательная школа №29"</t>
  </si>
  <si>
    <t>Леонтьева Нина Сергеевна</t>
  </si>
  <si>
    <t>Бровченко Мария Константиновна</t>
  </si>
  <si>
    <t>Шилгалис Полина Евгеньевна</t>
  </si>
  <si>
    <t>Клименко Жанна Николаевна</t>
  </si>
  <si>
    <t>МАОУ "Средняя общеобразовательная школа № 110"</t>
  </si>
  <si>
    <t>Деменко Екатерина Михайловна</t>
  </si>
  <si>
    <t>Масалова Елена Геннадьевна</t>
  </si>
  <si>
    <t>9 класс</t>
  </si>
  <si>
    <t>Малукова Светлана Анатольевна</t>
  </si>
  <si>
    <t>Пятыгина Эвелина Станиславовна</t>
  </si>
  <si>
    <t>Гаврилова Галина Ивановна</t>
  </si>
  <si>
    <t>Жарова Светлана Аркадьевна</t>
  </si>
  <si>
    <t>Мазанцева Зоя Вадимовна</t>
  </si>
  <si>
    <t>Андрющенко Светлана Сергеевна</t>
  </si>
  <si>
    <t>максимальное количество баллов 7-8 класс -  45</t>
  </si>
  <si>
    <t>Тест</t>
  </si>
  <si>
    <t>Мод</t>
  </si>
  <si>
    <t>ИТОГО</t>
  </si>
  <si>
    <t>Ц-Т-07-01</t>
  </si>
  <si>
    <t>Матюшева Ева Сергеевна</t>
  </si>
  <si>
    <t>Муниципальное бюджетное нетиповое общеобразовательное учреждение "Лицей № 111"</t>
  </si>
  <si>
    <t>Махова светлана васильевна</t>
  </si>
  <si>
    <t>Кз-Т-07-04</t>
  </si>
  <si>
    <t>Артемьева Татьяна Валерьевна</t>
  </si>
  <si>
    <t>МБОУ "Гимназия №10 им. Ф.М. Достоевского"</t>
  </si>
  <si>
    <t>О-Т-07-06</t>
  </si>
  <si>
    <t>Горовенко Ульяна Александровна</t>
  </si>
  <si>
    <t>О-Т-07-07</t>
  </si>
  <si>
    <t>Кузьменко Елизавета Юрьевна</t>
  </si>
  <si>
    <t>Ц-Т-07-04</t>
  </si>
  <si>
    <t>Осколкова Александра Евгеньевна</t>
  </si>
  <si>
    <t>муниципальное бюджетное общеобразовательное учреждение "Средняя общеобразовательная школа №67"</t>
  </si>
  <si>
    <t>Ц-Т-07-05</t>
  </si>
  <si>
    <t>Поляновская Екатерина Дмитриевна</t>
  </si>
  <si>
    <t>Муниципальное бюджетное нетиповое общеобразовательное учреждение "Лицей №11"</t>
  </si>
  <si>
    <t>Корнеева Нина Григорьевна</t>
  </si>
  <si>
    <t>З-Т-07-04</t>
  </si>
  <si>
    <t>Гилева Алина Алексеевна</t>
  </si>
  <si>
    <t>Детский дом-школа №95</t>
  </si>
  <si>
    <t>Худякова Светлана Петровна</t>
  </si>
  <si>
    <t>Кз-Т-07-03</t>
  </si>
  <si>
    <t>Коруковец Елизавета Николаевна</t>
  </si>
  <si>
    <t>Н-Т-07-01</t>
  </si>
  <si>
    <t>Жданова Алёна Евгеньевна</t>
  </si>
  <si>
    <t>муниципальное бюджетное общеобразовательное учреждение "Средняя общеобразовательная школа №77"</t>
  </si>
  <si>
    <t>Стафиевская Галина Владимировна</t>
  </si>
  <si>
    <t>О-Т-07-02</t>
  </si>
  <si>
    <t>Горбунова Василиса Евгеньевна</t>
  </si>
  <si>
    <t>Кз-Т-07-01</t>
  </si>
  <si>
    <t>Подругина Алёна Константиновна</t>
  </si>
  <si>
    <t>МБОУ "ООШ №24"</t>
  </si>
  <si>
    <t>Осокина Галина Александровна</t>
  </si>
  <si>
    <t>З-Т-07-06</t>
  </si>
  <si>
    <t>Жадова Элина Олеговна</t>
  </si>
  <si>
    <t>МБОУ "Лицей  №35"</t>
  </si>
  <si>
    <t>Н-Т-07-02</t>
  </si>
  <si>
    <t>Лапшина Виктория Дмитриевна</t>
  </si>
  <si>
    <t>муниципальное бюджетное общеобразовательное учреждение "Средняя общеобразовательная школа № 13"</t>
  </si>
  <si>
    <t>Евсейцева Наталья Виткоровна</t>
  </si>
  <si>
    <t>О-Т-07-03</t>
  </si>
  <si>
    <t>Чухарева Анастасия Андреевна</t>
  </si>
  <si>
    <t>Ц-Т-07-03</t>
  </si>
  <si>
    <t>Неверова Дарья Сергеевна</t>
  </si>
  <si>
    <t>муниципальное бюджетное общеобразовательное учреждение "Основная общеобразовательная школа № 103"</t>
  </si>
  <si>
    <t>З-Т-07-02</t>
  </si>
  <si>
    <t>Торопчина Мария Максимовна</t>
  </si>
  <si>
    <t>З-Т-07-09</t>
  </si>
  <si>
    <t>Тутубалина Анастасия Алексеевна</t>
  </si>
  <si>
    <t>Н-Т-07-03</t>
  </si>
  <si>
    <t>Макова Мария Денисовна</t>
  </si>
  <si>
    <t>Н-Т-07-04</t>
  </si>
  <si>
    <t>Перепечай Галина Анатольевна</t>
  </si>
  <si>
    <t>З-Т-07-01</t>
  </si>
  <si>
    <t>Масалова Дарья Антоновна</t>
  </si>
  <si>
    <t>МБОУ "СОШ №5"</t>
  </si>
  <si>
    <t>Бабкина Ольга Петровна</t>
  </si>
  <si>
    <t>З-Т-07-03</t>
  </si>
  <si>
    <t>Мальцева Виктория Сергеевна</t>
  </si>
  <si>
    <t>О-Т-07-05</t>
  </si>
  <si>
    <t>Гончар Екатерина Евгеньевна</t>
  </si>
  <si>
    <t>Кб-Т-07-02</t>
  </si>
  <si>
    <t>Мартиросян Гоар Артуровна</t>
  </si>
  <si>
    <t>МБОУ "СОШ № 92"</t>
  </si>
  <si>
    <t>Васильева Алла Анатольевна</t>
  </si>
  <si>
    <t>Ц-Т-07-02</t>
  </si>
  <si>
    <t>Абрамова Алина Алексеевна</t>
  </si>
  <si>
    <t>З-Т-07-11</t>
  </si>
  <si>
    <t>Гончарова Полина Андреевна</t>
  </si>
  <si>
    <t>О-Т-07-04</t>
  </si>
  <si>
    <t>Рузаева Алина Александровна</t>
  </si>
  <si>
    <t>З-Т-07-10</t>
  </si>
  <si>
    <t>Писаренко Екатерина Владимировна</t>
  </si>
  <si>
    <t>З-Т-07-05</t>
  </si>
  <si>
    <t>Зотеева Дарья Ивановна</t>
  </si>
  <si>
    <t>З-Т-07-08</t>
  </si>
  <si>
    <t>Каржавина  Арина Сергеевна</t>
  </si>
  <si>
    <t>О-Т-07-01</t>
  </si>
  <si>
    <t>Козуненко Ульяна Николаевна</t>
  </si>
  <si>
    <t>Кб-Т-07-01</t>
  </si>
  <si>
    <t>Юрова Елена Анатльевна</t>
  </si>
  <si>
    <t>МБОУ "СОШ № 9"</t>
  </si>
  <si>
    <t>Гребенюк Екатерина Дмитриевна</t>
  </si>
  <si>
    <t>Кз-Т-07-02</t>
  </si>
  <si>
    <t>Витюнова Валерия Васильевна</t>
  </si>
  <si>
    <t>З-Т-07-07</t>
  </si>
  <si>
    <t>Простак Виктория Дмитриевна</t>
  </si>
  <si>
    <t>максимальное количество баллов 9 класс - 50</t>
  </si>
  <si>
    <t>О-Т-08-03</t>
  </si>
  <si>
    <t>Порскова Карина Дмитриевна</t>
  </si>
  <si>
    <t>З-Т-08-06</t>
  </si>
  <si>
    <t>Черновская Юлия Игоревна</t>
  </si>
  <si>
    <t>МБОУ "СОШ №93"</t>
  </si>
  <si>
    <t>Н-Т-08-01</t>
  </si>
  <si>
    <t>Ерыгина Полина Антоновна</t>
  </si>
  <si>
    <t>муниципальное бюджетное нетиповое общеобразовательное учреждение "Гимназия №59"</t>
  </si>
  <si>
    <t>Кб-Т-08-01</t>
  </si>
  <si>
    <t>Сорокина Наталья Алексеевна</t>
  </si>
  <si>
    <t>МБОУ "ООШ № 1"</t>
  </si>
  <si>
    <t>Вознесенская Наталья Александровна</t>
  </si>
  <si>
    <t>Ц-Т-08-02</t>
  </si>
  <si>
    <t>Ц-Т-08-03</t>
  </si>
  <si>
    <t>Овсянникова Ольга Павловна</t>
  </si>
  <si>
    <t>Муниципальное бюджетное нетиповое общеобразовательное учреждение "Гимназия №62"</t>
  </si>
  <si>
    <t>З-Т-08-10</t>
  </si>
  <si>
    <t>О-Т-08-02</t>
  </si>
  <si>
    <t>Полторацкая Екатерина Сергеевна</t>
  </si>
  <si>
    <t>Кб-Т-08-03</t>
  </si>
  <si>
    <t>Останина Виктория Александровна</t>
  </si>
  <si>
    <t>Кб-Т-08-02</t>
  </si>
  <si>
    <t>Иванова Мария Анатольевна</t>
  </si>
  <si>
    <t>З-Т-08-11</t>
  </si>
  <si>
    <t>Петрова Мария Антоновна</t>
  </si>
  <si>
    <t>МБОУ "Лицей №35"</t>
  </si>
  <si>
    <t>Андрющенко С.С.</t>
  </si>
  <si>
    <t>З-Т-08-04</t>
  </si>
  <si>
    <t>Алексейцева Яна Александровна</t>
  </si>
  <si>
    <t>Мезенцова Ольга Олеговна</t>
  </si>
  <si>
    <t>Ц-Т-08-01</t>
  </si>
  <si>
    <t>Михайлова Алёна Вячеславовна</t>
  </si>
  <si>
    <t>муниципальное бюджетное общеобразовательное учреждение "Средняя общеобразовательная школа № 41"</t>
  </si>
  <si>
    <t>Селютина Татьяна Валерьевна</t>
  </si>
  <si>
    <t>Н-Т-08-02</t>
  </si>
  <si>
    <t>Гишларкаева Карина Саид-Магомедовна</t>
  </si>
  <si>
    <t>Кб-Т-08-06</t>
  </si>
  <si>
    <t>Казанцева Арианна Алесеевна</t>
  </si>
  <si>
    <t>З-Т-08-07</t>
  </si>
  <si>
    <t>Петрова Виктория Михайловна</t>
  </si>
  <si>
    <t>Кб-Т-08-04</t>
  </si>
  <si>
    <t>Ахремова Анастасия Олеговна</t>
  </si>
  <si>
    <t>З-Т-08-01</t>
  </si>
  <si>
    <t>Харченко Арина Ивановна</t>
  </si>
  <si>
    <t>МБОУ "СОШ  №5"</t>
  </si>
  <si>
    <t>З-Т-08-02</t>
  </si>
  <si>
    <t>Михненко Полина Владимировна</t>
  </si>
  <si>
    <t>З-Т-08-08</t>
  </si>
  <si>
    <t>Конзачакова Анастасия Федоровна</t>
  </si>
  <si>
    <t>Худякова  Светлана Петровна</t>
  </si>
  <si>
    <t>З- Т-08-14</t>
  </si>
  <si>
    <t>Демочкина Валерия Вячеславовна</t>
  </si>
  <si>
    <t>МБОУ "Лицей №46"</t>
  </si>
  <si>
    <t>Гильманова Галина Викторовна</t>
  </si>
  <si>
    <t>Кб-Т-08-05</t>
  </si>
  <si>
    <t>Шаронина Ангелина Сергеевна</t>
  </si>
  <si>
    <t>З-Т-08-03</t>
  </si>
  <si>
    <t>Ребенок Маргарита Сергеевна</t>
  </si>
  <si>
    <t>З-Т-08-05</t>
  </si>
  <si>
    <t>Алексейцева Анна Александровна</t>
  </si>
  <si>
    <t>О-Т-09-03</t>
  </si>
  <si>
    <t>О-Т-09-02</t>
  </si>
  <si>
    <t>О-Т-09-01</t>
  </si>
  <si>
    <t>З-Т-09-03</t>
  </si>
  <si>
    <t>Артебякина Ольга петровна</t>
  </si>
  <si>
    <t>З-Т-09-01</t>
  </si>
  <si>
    <t>Шахина Мария Альбертовна</t>
  </si>
  <si>
    <t>З-Т-09-02</t>
  </si>
  <si>
    <t>Томарова Елена Сергеевна</t>
  </si>
  <si>
    <t>Кб-Т-10-02</t>
  </si>
  <si>
    <t>Чермянина Мария Алекесандровна</t>
  </si>
  <si>
    <t>МБОУ "СОШ № 47"</t>
  </si>
  <si>
    <t>Кб-Т-10-01</t>
  </si>
  <si>
    <t>МБОУ "СОШ № 37"</t>
  </si>
  <si>
    <t>Ц-Т-10-01</t>
  </si>
  <si>
    <t>Шкапова Елизавета Федоровна</t>
  </si>
  <si>
    <t>Рейтинг</t>
  </si>
  <si>
    <t>Всероссийской олимпиады школьников 2020</t>
  </si>
  <si>
    <t>Протокол участия учащихся в олимпиаде по технологии</t>
  </si>
  <si>
    <t>Протокол участия учащихся в олимпиаде по технологии (девочки)</t>
  </si>
  <si>
    <t>10 класс</t>
  </si>
  <si>
    <t>ФИО участника</t>
  </si>
  <si>
    <t>Наименование ОО</t>
  </si>
  <si>
    <t>ФИО учителя</t>
  </si>
  <si>
    <t>ранг</t>
  </si>
  <si>
    <t>7 кл</t>
  </si>
  <si>
    <t>Марвин Никита Сергеевич</t>
  </si>
  <si>
    <t>Кропп Роман Евгеньевич</t>
  </si>
  <si>
    <t>Замесов Данил Евгеньевич</t>
  </si>
  <si>
    <t>Кб-Т-07-03</t>
  </si>
  <si>
    <t>Гилёв Владислав иванович</t>
  </si>
  <si>
    <t>Кз-Т-07-05</t>
  </si>
  <si>
    <t>Рожков Павел Михайлович</t>
  </si>
  <si>
    <t>МБОУ "ООШ №100 им. С.Е. Цветкова"</t>
  </si>
  <si>
    <t>Агалакова Светлана Павловна</t>
  </si>
  <si>
    <t>Кз-Т-07-06</t>
  </si>
  <si>
    <t>Шевенков Олег Сергеевич</t>
  </si>
  <si>
    <t>Кз-Т-07-07</t>
  </si>
  <si>
    <t>Кз-Т-07-08</t>
  </si>
  <si>
    <t>Кечайкин Дмитрий Сергеевич</t>
  </si>
  <si>
    <t>Юрин Егор Андреевич</t>
  </si>
  <si>
    <t>МНБОУ "Лицей №76"</t>
  </si>
  <si>
    <t>Золотенина Милена Аслановна</t>
  </si>
  <si>
    <t>Карташов Никита Денисович</t>
  </si>
  <si>
    <t>О-07-Т-03</t>
  </si>
  <si>
    <t>Стаканас Данил Алексеевич</t>
  </si>
  <si>
    <t>О-07-Т-04</t>
  </si>
  <si>
    <t>Скалозубов Никита Алексеевич</t>
  </si>
  <si>
    <t>Ц-07-Т-01</t>
  </si>
  <si>
    <t>Лобыкин Артем Русланович</t>
  </si>
  <si>
    <t>Муниципальное бюджетное нетиповое общеобразовательное учреждение "Гимназия № 44"</t>
  </si>
  <si>
    <t>Призер</t>
  </si>
  <si>
    <t>Ц-07-Т-02</t>
  </si>
  <si>
    <t>Жуков Кирилл Дмитриевич</t>
  </si>
  <si>
    <t>Ц-07-Т-03</t>
  </si>
  <si>
    <t>Редлих Алексей Михайлович</t>
  </si>
  <si>
    <t>З-07-Т-12</t>
  </si>
  <si>
    <t>Иванин Степан Александрович</t>
  </si>
  <si>
    <t>Карась Тамара Николаевна</t>
  </si>
  <si>
    <t>З-07-Т-13</t>
  </si>
  <si>
    <t>Волуйко Андрей Сергеевич</t>
  </si>
  <si>
    <t>З-07-Т-14</t>
  </si>
  <si>
    <t>Паршукова Полина Владимировна</t>
  </si>
  <si>
    <t>МБОУ "СОШ №102"</t>
  </si>
  <si>
    <t>Ашпина Елена Владимировна</t>
  </si>
  <si>
    <t>Н-07-Т-01</t>
  </si>
  <si>
    <t>Юрьев Денис Андреевич</t>
  </si>
  <si>
    <t>Н-07-Т-02</t>
  </si>
  <si>
    <t>Марченков Илья Евгеньевич</t>
  </si>
  <si>
    <t>Муниципальное автономное общеобразовательное учреждение "Средняя общеобразовательная школа № 112 с углубленным изучением информатики"</t>
  </si>
  <si>
    <t>ПЕРЕХОЖЕВ ЛЕОНИД ПЕТРОВИЧ</t>
  </si>
  <si>
    <t>Н-07-Т-03</t>
  </si>
  <si>
    <t>Подкопаев Сергей Павлович</t>
  </si>
  <si>
    <t>8 кл</t>
  </si>
  <si>
    <t>Кз-08-Т-01</t>
  </si>
  <si>
    <t>Моисеев Николай Владимирович</t>
  </si>
  <si>
    <t>Кз-08-Т-02</t>
  </si>
  <si>
    <t>Осин Артём Александрович</t>
  </si>
  <si>
    <t>МБОУ "СОШ №71"</t>
  </si>
  <si>
    <t>Кз-08-Т-03</t>
  </si>
  <si>
    <t>Мосалёв Артём Андреевич</t>
  </si>
  <si>
    <t>Кз-08-Т-04</t>
  </si>
  <si>
    <t>Шебалин Данил Евгеньевич</t>
  </si>
  <si>
    <t>Кз-08-Т-05</t>
  </si>
  <si>
    <t>Бернст Никита Алексеевич</t>
  </si>
  <si>
    <t>Ц-08-Т-01</t>
  </si>
  <si>
    <t>Жирнов Данил Александрович</t>
  </si>
  <si>
    <t>Муниципальное бюджетное общеобразовательное учреждение "Лицей № 34"</t>
  </si>
  <si>
    <t>Победитель</t>
  </si>
  <si>
    <t>Ц-08-Т-02</t>
  </si>
  <si>
    <t>Феоктистов Арсений Андреевич</t>
  </si>
  <si>
    <t>Ц-08-Т-03</t>
  </si>
  <si>
    <t>Мочалов Дмитрий Дмитриевич</t>
  </si>
  <si>
    <t>Ц-08-Т-04</t>
  </si>
  <si>
    <t>Ядыкин Михаил Михайлович</t>
  </si>
  <si>
    <t>Ц-08-Т-05</t>
  </si>
  <si>
    <t>Колобаев Антон Михайлович</t>
  </si>
  <si>
    <t>Н-08-Т-01</t>
  </si>
  <si>
    <t>Прокудин Алексей Викторович</t>
  </si>
  <si>
    <t>З-08-Т-09</t>
  </si>
  <si>
    <t>Мышляев Владимир Андреевич</t>
  </si>
  <si>
    <t>З-08-Т-12</t>
  </si>
  <si>
    <t>Кулаженко Кристина Алексеевна</t>
  </si>
  <si>
    <t>З-08-Т-13</t>
  </si>
  <si>
    <t>Шмунк Ксения Сергеевна</t>
  </si>
  <si>
    <t>9 кл</t>
  </si>
  <si>
    <t>Н-09-Т-01</t>
  </si>
  <si>
    <t>Гисс Станислав Витальевич</t>
  </si>
  <si>
    <t>Н-09-Т-02</t>
  </si>
  <si>
    <t>Кз-09-Т-01</t>
  </si>
  <si>
    <t>Чехоткин Денис Евгеньевич</t>
  </si>
  <si>
    <t>Штайгер Константин Федорович</t>
  </si>
  <si>
    <t>10 кл</t>
  </si>
  <si>
    <t>З-10-Т-01</t>
  </si>
  <si>
    <t>11 кл</t>
  </si>
  <si>
    <t>Ц-11-Т-01</t>
  </si>
  <si>
    <t>максимальное количество баллов 7-8 кл -</t>
  </si>
  <si>
    <t>О-09-Т-01</t>
  </si>
  <si>
    <t>Маралова Эльвира Алексеевна</t>
  </si>
  <si>
    <t>максимальное количество баллов 9 кл -</t>
  </si>
  <si>
    <t>максимальное количество баллов 10-11 кл -</t>
  </si>
  <si>
    <t>максимальное количество баллов 8-11 классы -  55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</si>
</sst>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52" applyFont="1" applyFill="1" applyBorder="1">
      <alignment/>
      <protection/>
    </xf>
    <xf numFmtId="0" fontId="0" fillId="0" borderId="0" xfId="52" applyFill="1" applyAlignment="1">
      <alignment horizontal="left"/>
      <protection/>
    </xf>
    <xf numFmtId="0" fontId="0" fillId="0" borderId="0" xfId="52" applyFill="1">
      <alignment/>
      <protection/>
    </xf>
    <xf numFmtId="0" fontId="0" fillId="0" borderId="0" xfId="52" applyFont="1" applyFill="1">
      <alignment/>
      <protection/>
    </xf>
    <xf numFmtId="0" fontId="45" fillId="0" borderId="0" xfId="52" applyFont="1" applyFill="1">
      <alignment/>
      <protection/>
    </xf>
    <xf numFmtId="0" fontId="0" fillId="0" borderId="0" xfId="52" applyFill="1" applyAlignment="1">
      <alignment horizontal="center"/>
      <protection/>
    </xf>
    <xf numFmtId="0" fontId="0" fillId="0" borderId="0" xfId="52" applyFill="1" applyBorder="1">
      <alignment/>
      <protection/>
    </xf>
    <xf numFmtId="0" fontId="46" fillId="0" borderId="0" xfId="52" applyFont="1" applyFill="1" applyAlignment="1">
      <alignment horizontal="center" vertical="top"/>
      <protection/>
    </xf>
    <xf numFmtId="0" fontId="46" fillId="0" borderId="0" xfId="52" applyFont="1" applyFill="1" applyAlignment="1">
      <alignment horizontal="center"/>
      <protection/>
    </xf>
    <xf numFmtId="0" fontId="36" fillId="0" borderId="0" xfId="52" applyFont="1" applyFill="1" applyAlignment="1">
      <alignment/>
      <protection/>
    </xf>
    <xf numFmtId="0" fontId="47" fillId="0" borderId="0" xfId="52" applyFont="1" applyFill="1" applyAlignment="1">
      <alignment horizontal="center"/>
      <protection/>
    </xf>
    <xf numFmtId="0" fontId="0" fillId="0" borderId="10" xfId="52" applyFill="1" applyBorder="1">
      <alignment/>
      <protection/>
    </xf>
    <xf numFmtId="0" fontId="46" fillId="0" borderId="10" xfId="52" applyFont="1" applyFill="1" applyBorder="1" applyAlignment="1">
      <alignment horizontal="center" vertical="top" wrapText="1"/>
      <protection/>
    </xf>
    <xf numFmtId="0" fontId="0" fillId="0" borderId="10" xfId="52" applyFill="1" applyBorder="1" applyAlignment="1">
      <alignment horizontal="center"/>
      <protection/>
    </xf>
    <xf numFmtId="0" fontId="48" fillId="0" borderId="10" xfId="52" applyFont="1" applyFill="1" applyBorder="1" applyAlignment="1">
      <alignment horizontal="center" vertical="top" wrapText="1"/>
      <protection/>
    </xf>
    <xf numFmtId="0" fontId="49" fillId="0" borderId="0" xfId="52" applyFont="1" applyFill="1" applyAlignment="1">
      <alignment horizontal="center"/>
      <protection/>
    </xf>
    <xf numFmtId="0" fontId="48" fillId="0" borderId="11" xfId="52" applyFont="1" applyFill="1" applyBorder="1" applyAlignment="1">
      <alignment horizontal="center" vertical="top" wrapText="1"/>
      <protection/>
    </xf>
    <xf numFmtId="0" fontId="46" fillId="0" borderId="11" xfId="52" applyFont="1" applyFill="1" applyBorder="1" applyAlignment="1">
      <alignment horizontal="center" vertical="top" wrapText="1"/>
      <protection/>
    </xf>
    <xf numFmtId="0" fontId="48" fillId="0" borderId="10" xfId="52" applyFont="1" applyFill="1" applyBorder="1" applyAlignment="1">
      <alignment horizontal="center" vertical="top" wrapText="1"/>
      <protection/>
    </xf>
    <xf numFmtId="0" fontId="49" fillId="0" borderId="0" xfId="52" applyFont="1" applyFill="1" applyBorder="1" applyAlignment="1">
      <alignment horizontal="center"/>
      <protection/>
    </xf>
    <xf numFmtId="0" fontId="48" fillId="0" borderId="12" xfId="52" applyFont="1" applyFill="1" applyBorder="1" applyAlignment="1">
      <alignment horizontal="center" vertical="top" wrapText="1"/>
      <protection/>
    </xf>
    <xf numFmtId="0" fontId="48" fillId="0" borderId="0" xfId="52" applyFont="1" applyFill="1">
      <alignment/>
      <protection/>
    </xf>
    <xf numFmtId="0" fontId="47" fillId="0" borderId="13" xfId="52" applyFont="1" applyFill="1" applyBorder="1" applyAlignment="1">
      <alignment/>
      <protection/>
    </xf>
    <xf numFmtId="0" fontId="50" fillId="0" borderId="10" xfId="0" applyFont="1" applyBorder="1" applyAlignment="1">
      <alignment horizontal="center" vertical="top"/>
    </xf>
    <xf numFmtId="0" fontId="51" fillId="0" borderId="10" xfId="52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center" vertical="top"/>
    </xf>
    <xf numFmtId="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vertical="top" wrapText="1"/>
      <protection/>
    </xf>
    <xf numFmtId="1" fontId="2" fillId="0" borderId="10" xfId="0" applyNumberFormat="1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/>
    </xf>
    <xf numFmtId="0" fontId="47" fillId="0" borderId="0" xfId="52" applyFont="1" applyFill="1" applyAlignment="1">
      <alignment horizontal="right"/>
      <protection/>
    </xf>
    <xf numFmtId="0" fontId="46" fillId="0" borderId="0" xfId="52" applyFont="1" applyFill="1" applyAlignment="1">
      <alignment horizontal="right"/>
      <protection/>
    </xf>
    <xf numFmtId="0" fontId="46" fillId="0" borderId="14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50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left" vertical="top" wrapText="1"/>
      <protection/>
    </xf>
    <xf numFmtId="9" fontId="50" fillId="0" borderId="10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 vertical="top" wrapText="1"/>
    </xf>
    <xf numFmtId="0" fontId="0" fillId="0" borderId="0" xfId="52" applyFill="1" applyAlignment="1">
      <alignment horizontal="left" wrapText="1"/>
      <protection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left" wrapText="1"/>
    </xf>
    <xf numFmtId="0" fontId="0" fillId="0" borderId="0" xfId="52" applyFill="1" applyAlignment="1">
      <alignment wrapText="1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1" fontId="3" fillId="33" borderId="10" xfId="0" applyNumberFormat="1" applyFont="1" applyFill="1" applyBorder="1" applyAlignment="1" applyProtection="1">
      <alignment horizontal="left" vertical="top" wrapText="1"/>
      <protection/>
    </xf>
    <xf numFmtId="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top" wrapText="1"/>
    </xf>
    <xf numFmtId="1" fontId="2" fillId="0" borderId="10" xfId="0" applyNumberFormat="1" applyFont="1" applyFill="1" applyBorder="1" applyAlignment="1" applyProtection="1">
      <alignment vertical="top" wrapText="1"/>
      <protection/>
    </xf>
    <xf numFmtId="0" fontId="50" fillId="0" borderId="10" xfId="0" applyFont="1" applyBorder="1" applyAlignment="1">
      <alignment wrapText="1"/>
    </xf>
    <xf numFmtId="0" fontId="46" fillId="0" borderId="0" xfId="53" applyFont="1" applyAlignment="1">
      <alignment horizontal="center" vertical="center"/>
    </xf>
    <xf numFmtId="0" fontId="46" fillId="0" borderId="0" xfId="53" applyFont="1" applyAlignment="1">
      <alignment vertical="center"/>
    </xf>
    <xf numFmtId="0" fontId="50" fillId="0" borderId="0" xfId="53" applyFont="1" applyAlignment="1">
      <alignment/>
    </xf>
    <xf numFmtId="0" fontId="2" fillId="0" borderId="0" xfId="53" applyFont="1" applyAlignment="1">
      <alignment/>
    </xf>
    <xf numFmtId="0" fontId="50" fillId="0" borderId="0" xfId="53" applyFont="1" applyAlignment="1">
      <alignment horizontal="center" vertical="center"/>
    </xf>
    <xf numFmtId="0" fontId="50" fillId="0" borderId="0" xfId="53" applyFont="1" applyFill="1" applyAlignment="1">
      <alignment horizontal="center" vertical="center"/>
    </xf>
    <xf numFmtId="0" fontId="50" fillId="0" borderId="0" xfId="53" applyFont="1" applyAlignment="1">
      <alignment horizontal="center"/>
    </xf>
    <xf numFmtId="0" fontId="50" fillId="0" borderId="0" xfId="53" applyFont="1" applyFill="1" applyAlignment="1">
      <alignment horizontal="center"/>
    </xf>
    <xf numFmtId="0" fontId="50" fillId="0" borderId="0" xfId="53" applyFont="1" applyFill="1" applyAlignment="1">
      <alignment horizontal="left" vertical="center"/>
    </xf>
    <xf numFmtId="0" fontId="2" fillId="0" borderId="0" xfId="53" applyFont="1" applyBorder="1" applyAlignment="1">
      <alignment horizontal="center" vertical="center"/>
    </xf>
    <xf numFmtId="0" fontId="46" fillId="0" borderId="0" xfId="53" applyFont="1" applyFill="1" applyAlignment="1">
      <alignment horizontal="center" vertical="center"/>
    </xf>
    <xf numFmtId="0" fontId="46" fillId="0" borderId="0" xfId="53" applyFont="1" applyAlignment="1">
      <alignment/>
    </xf>
    <xf numFmtId="0" fontId="4" fillId="0" borderId="0" xfId="53" applyFont="1" applyAlignment="1">
      <alignment/>
    </xf>
    <xf numFmtId="0" fontId="51" fillId="0" borderId="11" xfId="53" applyFont="1" applyBorder="1" applyAlignment="1">
      <alignment vertical="center"/>
    </xf>
    <xf numFmtId="0" fontId="52" fillId="0" borderId="11" xfId="53" applyFont="1" applyFill="1" applyBorder="1" applyAlignment="1">
      <alignment vertical="center" wrapText="1"/>
    </xf>
    <xf numFmtId="0" fontId="52" fillId="0" borderId="11" xfId="53" applyFont="1" applyFill="1" applyBorder="1" applyAlignment="1">
      <alignment horizontal="center" vertical="center" wrapText="1"/>
    </xf>
    <xf numFmtId="0" fontId="52" fillId="0" borderId="11" xfId="53" applyFont="1" applyBorder="1" applyAlignment="1">
      <alignment vertical="center" wrapText="1"/>
    </xf>
    <xf numFmtId="0" fontId="6" fillId="0" borderId="11" xfId="53" applyFont="1" applyBorder="1" applyAlignment="1">
      <alignment vertical="center" wrapText="1"/>
    </xf>
    <xf numFmtId="0" fontId="51" fillId="0" borderId="0" xfId="53" applyFont="1" applyAlignment="1">
      <alignment horizontal="center" vertical="center"/>
    </xf>
    <xf numFmtId="0" fontId="3" fillId="0" borderId="15" xfId="53" applyFont="1" applyBorder="1" applyAlignment="1">
      <alignment horizontal="center" vertical="center" wrapText="1"/>
    </xf>
    <xf numFmtId="1" fontId="3" fillId="0" borderId="10" xfId="53" applyNumberFormat="1" applyFont="1" applyFill="1" applyBorder="1" applyAlignment="1" applyProtection="1">
      <alignment vertical="center" wrapText="1"/>
      <protection/>
    </xf>
    <xf numFmtId="1" fontId="3" fillId="0" borderId="10" xfId="53" applyNumberFormat="1" applyFont="1" applyFill="1" applyBorder="1" applyAlignment="1" applyProtection="1">
      <alignment horizontal="left" vertical="top" wrapText="1"/>
      <protection/>
    </xf>
    <xf numFmtId="1" fontId="3" fillId="0" borderId="10" xfId="53" applyNumberFormat="1" applyFont="1" applyFill="1" applyBorder="1" applyAlignment="1" applyProtection="1">
      <alignment vertical="top" wrapText="1"/>
      <protection/>
    </xf>
    <xf numFmtId="0" fontId="2" fillId="0" borderId="10" xfId="53" applyFont="1" applyFill="1" applyBorder="1" applyAlignment="1">
      <alignment horizontal="center" vertical="center" wrapText="1"/>
    </xf>
    <xf numFmtId="1" fontId="2" fillId="0" borderId="10" xfId="53" applyNumberFormat="1" applyFont="1" applyFill="1" applyBorder="1" applyAlignment="1">
      <alignment horizontal="center" vertical="center" wrapText="1"/>
    </xf>
    <xf numFmtId="1" fontId="2" fillId="0" borderId="10" xfId="53" applyNumberFormat="1" applyFont="1" applyFill="1" applyBorder="1" applyAlignment="1">
      <alignment horizontal="left" vertical="center" wrapText="1"/>
    </xf>
    <xf numFmtId="0" fontId="3" fillId="0" borderId="10" xfId="53" applyFont="1" applyFill="1" applyBorder="1" applyAlignment="1" applyProtection="1">
      <alignment vertical="top" wrapText="1"/>
      <protection/>
    </xf>
    <xf numFmtId="1" fontId="3" fillId="0" borderId="10" xfId="53" applyNumberFormat="1" applyFont="1" applyFill="1" applyBorder="1" applyAlignment="1" applyProtection="1">
      <alignment horizontal="left" vertical="center" wrapText="1"/>
      <protection/>
    </xf>
    <xf numFmtId="1" fontId="2" fillId="0" borderId="10" xfId="53" applyNumberFormat="1" applyFont="1" applyFill="1" applyBorder="1" applyAlignment="1" applyProtection="1">
      <alignment vertical="top" wrapText="1"/>
      <protection/>
    </xf>
    <xf numFmtId="1" fontId="2" fillId="0" borderId="10" xfId="53" applyNumberFormat="1" applyFont="1" applyFill="1" applyBorder="1" applyAlignment="1" applyProtection="1">
      <alignment horizontal="left" vertical="center" wrapText="1"/>
      <protection/>
    </xf>
    <xf numFmtId="0" fontId="2" fillId="0" borderId="10" xfId="53" applyFont="1" applyBorder="1" applyAlignment="1">
      <alignment horizontal="center"/>
    </xf>
    <xf numFmtId="0" fontId="2" fillId="0" borderId="10" xfId="53" applyFont="1" applyBorder="1" applyAlignment="1">
      <alignment horizontal="center" vertical="center"/>
    </xf>
    <xf numFmtId="0" fontId="2" fillId="0" borderId="0" xfId="53" applyFont="1" applyAlignment="1">
      <alignment horizontal="center"/>
    </xf>
    <xf numFmtId="0" fontId="2" fillId="0" borderId="0" xfId="53" applyFont="1" applyAlignment="1">
      <alignment vertical="center"/>
    </xf>
    <xf numFmtId="0" fontId="2" fillId="0" borderId="0" xfId="53" applyFont="1" applyFill="1" applyAlignment="1">
      <alignment horizontal="center"/>
    </xf>
    <xf numFmtId="0" fontId="2" fillId="0" borderId="0" xfId="53" applyFont="1" applyFill="1" applyAlignment="1">
      <alignment horizontal="left" vertical="center"/>
    </xf>
    <xf numFmtId="0" fontId="2" fillId="0" borderId="0" xfId="53" applyFont="1" applyAlignment="1">
      <alignment horizontal="center" vertical="center"/>
    </xf>
    <xf numFmtId="0" fontId="4" fillId="0" borderId="16" xfId="53" applyFont="1" applyFill="1" applyBorder="1" applyAlignment="1">
      <alignment horizontal="center" vertical="center"/>
    </xf>
    <xf numFmtId="0" fontId="4" fillId="0" borderId="13" xfId="53" applyFont="1" applyFill="1" applyBorder="1" applyAlignment="1">
      <alignment horizontal="center" vertical="center"/>
    </xf>
    <xf numFmtId="9" fontId="2" fillId="0" borderId="10" xfId="53" applyNumberFormat="1" applyFont="1" applyFill="1" applyBorder="1" applyAlignment="1">
      <alignment horizontal="center" vertical="center" wrapText="1"/>
    </xf>
    <xf numFmtId="0" fontId="3" fillId="0" borderId="15" xfId="53" applyFont="1" applyFill="1" applyBorder="1" applyAlignment="1">
      <alignment horizontal="center" vertical="center" wrapText="1"/>
    </xf>
    <xf numFmtId="0" fontId="50" fillId="0" borderId="0" xfId="53" applyFont="1" applyFill="1" applyAlignment="1">
      <alignment/>
    </xf>
    <xf numFmtId="0" fontId="50" fillId="0" borderId="10" xfId="53" applyFont="1" applyBorder="1" applyAlignment="1">
      <alignment vertical="center"/>
    </xf>
    <xf numFmtId="0" fontId="50" fillId="0" borderId="10" xfId="53" applyFont="1" applyFill="1" applyBorder="1" applyAlignment="1">
      <alignment vertical="center"/>
    </xf>
    <xf numFmtId="0" fontId="46" fillId="0" borderId="0" xfId="53" applyFont="1" applyAlignment="1">
      <alignment horizontal="center" vertical="center"/>
    </xf>
    <xf numFmtId="0" fontId="3" fillId="0" borderId="15" xfId="53" applyFont="1" applyBorder="1" applyAlignment="1">
      <alignment horizontal="center" vertical="center" wrapText="1"/>
    </xf>
    <xf numFmtId="0" fontId="3" fillId="0" borderId="13" xfId="53" applyFont="1" applyBorder="1" applyAlignment="1">
      <alignment horizontal="center" vertical="center" wrapText="1"/>
    </xf>
    <xf numFmtId="0" fontId="3" fillId="0" borderId="14" xfId="53" applyFont="1" applyBorder="1" applyAlignment="1">
      <alignment horizontal="center" vertical="center" wrapText="1"/>
    </xf>
    <xf numFmtId="0" fontId="46" fillId="0" borderId="0" xfId="53" applyFont="1" applyAlignment="1">
      <alignment horizontal="center" wrapText="1"/>
    </xf>
    <xf numFmtId="0" fontId="46" fillId="0" borderId="0" xfId="53" applyFont="1" applyAlignment="1">
      <alignment horizontal="center" vertical="center"/>
    </xf>
    <xf numFmtId="0" fontId="46" fillId="0" borderId="0" xfId="53" applyFont="1" applyAlignment="1">
      <alignment horizontal="center"/>
    </xf>
    <xf numFmtId="0" fontId="46" fillId="0" borderId="10" xfId="52" applyFont="1" applyFill="1" applyBorder="1" applyAlignment="1">
      <alignment horizontal="center" vertical="top" wrapText="1"/>
      <protection/>
    </xf>
    <xf numFmtId="0" fontId="48" fillId="0" borderId="10" xfId="52" applyFont="1" applyFill="1" applyBorder="1" applyAlignment="1">
      <alignment horizontal="center" vertical="top" wrapText="1"/>
      <protection/>
    </xf>
    <xf numFmtId="0" fontId="46" fillId="0" borderId="15" xfId="52" applyFont="1" applyFill="1" applyBorder="1" applyAlignment="1">
      <alignment horizontal="center" vertical="top" wrapText="1"/>
      <protection/>
    </xf>
    <xf numFmtId="0" fontId="48" fillId="0" borderId="13" xfId="52" applyFont="1" applyFill="1" applyBorder="1" applyAlignment="1">
      <alignment horizontal="center" vertical="top" wrapText="1"/>
      <protection/>
    </xf>
    <xf numFmtId="0" fontId="48" fillId="0" borderId="14" xfId="52" applyFont="1" applyFill="1" applyBorder="1" applyAlignment="1">
      <alignment horizontal="center" vertical="top" wrapText="1"/>
      <protection/>
    </xf>
    <xf numFmtId="0" fontId="46" fillId="0" borderId="15" xfId="52" applyFont="1" applyFill="1" applyBorder="1" applyAlignment="1">
      <alignment horizontal="center" vertical="top"/>
      <protection/>
    </xf>
    <xf numFmtId="0" fontId="46" fillId="0" borderId="13" xfId="52" applyFont="1" applyFill="1" applyBorder="1" applyAlignment="1">
      <alignment horizontal="center" vertical="top"/>
      <protection/>
    </xf>
    <xf numFmtId="0" fontId="46" fillId="0" borderId="14" xfId="52" applyFont="1" applyFill="1" applyBorder="1" applyAlignment="1">
      <alignment horizontal="center" vertical="top"/>
      <protection/>
    </xf>
    <xf numFmtId="0" fontId="48" fillId="0" borderId="11" xfId="52" applyFont="1" applyFill="1" applyBorder="1" applyAlignment="1">
      <alignment horizontal="center" vertical="top"/>
      <protection/>
    </xf>
    <xf numFmtId="0" fontId="48" fillId="0" borderId="12" xfId="52" applyFont="1" applyFill="1" applyBorder="1" applyAlignment="1">
      <alignment horizontal="center" vertical="top"/>
      <protection/>
    </xf>
    <xf numFmtId="0" fontId="46" fillId="0" borderId="11" xfId="52" applyFont="1" applyFill="1" applyBorder="1" applyAlignment="1">
      <alignment horizontal="center" vertical="top" wrapText="1"/>
      <protection/>
    </xf>
    <xf numFmtId="0" fontId="46" fillId="0" borderId="12" xfId="52" applyFont="1" applyFill="1" applyBorder="1" applyAlignment="1">
      <alignment horizontal="center" vertical="top" wrapText="1"/>
      <protection/>
    </xf>
    <xf numFmtId="0" fontId="46" fillId="0" borderId="11" xfId="52" applyFont="1" applyFill="1" applyBorder="1" applyAlignment="1">
      <alignment horizontal="center" vertical="top"/>
      <protection/>
    </xf>
    <xf numFmtId="0" fontId="46" fillId="0" borderId="12" xfId="52" applyFont="1" applyFill="1" applyBorder="1" applyAlignment="1">
      <alignment horizontal="center" vertical="top"/>
      <protection/>
    </xf>
    <xf numFmtId="1" fontId="2" fillId="0" borderId="10" xfId="53" applyNumberFormat="1" applyFont="1" applyFill="1" applyBorder="1" applyAlignment="1" applyProtection="1">
      <alignment vertical="center" wrapText="1"/>
      <protection/>
    </xf>
    <xf numFmtId="9" fontId="50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="90" zoomScaleNormal="90" zoomScalePageLayoutView="0" workbookViewId="0" topLeftCell="A1">
      <selection activeCell="I6" sqref="I6"/>
    </sheetView>
  </sheetViews>
  <sheetFormatPr defaultColWidth="9.140625" defaultRowHeight="15"/>
  <cols>
    <col min="1" max="1" width="6.7109375" style="87" customWidth="1"/>
    <col min="2" max="2" width="13.8515625" style="60" customWidth="1"/>
    <col min="3" max="3" width="17.57421875" style="60" customWidth="1"/>
    <col min="4" max="4" width="28.140625" style="60" customWidth="1"/>
    <col min="5" max="5" width="6.00390625" style="88" customWidth="1"/>
    <col min="6" max="6" width="12.421875" style="58" customWidth="1"/>
    <col min="7" max="7" width="14.421875" style="89" customWidth="1"/>
    <col min="8" max="8" width="22.00390625" style="90" customWidth="1"/>
    <col min="9" max="9" width="10.57421875" style="91" customWidth="1"/>
    <col min="10" max="16384" width="9.140625" style="58" customWidth="1"/>
  </cols>
  <sheetData>
    <row r="1" spans="1:11" ht="15">
      <c r="A1" s="104" t="s">
        <v>217</v>
      </c>
      <c r="B1" s="104"/>
      <c r="C1" s="104"/>
      <c r="D1" s="104"/>
      <c r="E1" s="104"/>
      <c r="F1" s="104"/>
      <c r="G1" s="104"/>
      <c r="H1" s="104"/>
      <c r="I1" s="104"/>
      <c r="J1" s="57"/>
      <c r="K1" s="57"/>
    </row>
    <row r="2" spans="1:11" ht="15">
      <c r="A2" s="55"/>
      <c r="B2" s="105" t="s">
        <v>216</v>
      </c>
      <c r="C2" s="105"/>
      <c r="D2" s="105"/>
      <c r="E2" s="105"/>
      <c r="F2" s="105"/>
      <c r="G2" s="105"/>
      <c r="H2" s="105"/>
      <c r="I2" s="105"/>
      <c r="J2" s="57"/>
      <c r="K2" s="57"/>
    </row>
    <row r="3" spans="1:11" ht="12.75">
      <c r="A3" s="59"/>
      <c r="E3" s="59"/>
      <c r="F3" s="61"/>
      <c r="G3" s="62"/>
      <c r="H3" s="63"/>
      <c r="I3" s="64"/>
      <c r="J3" s="57"/>
      <c r="K3" s="57"/>
    </row>
    <row r="4" spans="1:11" s="67" customFormat="1" ht="15" customHeight="1">
      <c r="A4" s="55"/>
      <c r="B4" s="65"/>
      <c r="C4" s="65"/>
      <c r="D4" s="65"/>
      <c r="E4" s="56"/>
      <c r="F4" s="103" t="s">
        <v>315</v>
      </c>
      <c r="G4" s="103"/>
      <c r="H4" s="103"/>
      <c r="I4" s="92">
        <v>45</v>
      </c>
      <c r="J4" s="66"/>
      <c r="K4" s="66"/>
    </row>
    <row r="5" spans="1:11" s="67" customFormat="1" ht="15" customHeight="1">
      <c r="A5" s="99"/>
      <c r="B5" s="65"/>
      <c r="C5" s="65"/>
      <c r="D5" s="65"/>
      <c r="E5" s="56"/>
      <c r="F5" s="103" t="s">
        <v>318</v>
      </c>
      <c r="G5" s="103"/>
      <c r="H5" s="103"/>
      <c r="I5" s="92">
        <v>50</v>
      </c>
      <c r="J5" s="66"/>
      <c r="K5" s="66"/>
    </row>
    <row r="6" spans="1:11" s="67" customFormat="1" ht="15">
      <c r="A6" s="55"/>
      <c r="B6" s="65"/>
      <c r="C6" s="65"/>
      <c r="D6" s="65"/>
      <c r="E6" s="56"/>
      <c r="F6" s="103" t="s">
        <v>319</v>
      </c>
      <c r="G6" s="103"/>
      <c r="H6" s="103"/>
      <c r="I6" s="93">
        <v>55</v>
      </c>
      <c r="J6" s="66"/>
      <c r="K6" s="66"/>
    </row>
    <row r="8" spans="1:9" s="73" customFormat="1" ht="39">
      <c r="A8" s="68" t="s">
        <v>0</v>
      </c>
      <c r="B8" s="69" t="s">
        <v>1</v>
      </c>
      <c r="C8" s="70" t="s">
        <v>220</v>
      </c>
      <c r="D8" s="70" t="s">
        <v>221</v>
      </c>
      <c r="E8" s="71" t="s">
        <v>3</v>
      </c>
      <c r="F8" s="71" t="s">
        <v>4</v>
      </c>
      <c r="G8" s="70" t="s">
        <v>5</v>
      </c>
      <c r="H8" s="70" t="s">
        <v>222</v>
      </c>
      <c r="I8" s="72" t="s">
        <v>223</v>
      </c>
    </row>
    <row r="9" spans="1:9" ht="12.75">
      <c r="A9" s="100" t="s">
        <v>224</v>
      </c>
      <c r="B9" s="101"/>
      <c r="C9" s="101"/>
      <c r="D9" s="101"/>
      <c r="E9" s="101"/>
      <c r="F9" s="101"/>
      <c r="G9" s="101"/>
      <c r="H9" s="101"/>
      <c r="I9" s="102"/>
    </row>
    <row r="10" spans="1:9" s="57" customFormat="1" ht="26.25">
      <c r="A10" s="74">
        <v>1</v>
      </c>
      <c r="B10" s="75" t="s">
        <v>130</v>
      </c>
      <c r="C10" s="76" t="s">
        <v>225</v>
      </c>
      <c r="D10" s="77" t="s">
        <v>212</v>
      </c>
      <c r="E10" s="78">
        <v>7</v>
      </c>
      <c r="F10" s="79">
        <v>13</v>
      </c>
      <c r="G10" s="94">
        <f aca="true" t="shared" si="0" ref="G10:G16">F10/45</f>
        <v>0.28888888888888886</v>
      </c>
      <c r="H10" s="80" t="s">
        <v>226</v>
      </c>
      <c r="I10" s="97"/>
    </row>
    <row r="11" spans="1:9" s="57" customFormat="1" ht="26.25">
      <c r="A11" s="74">
        <v>2</v>
      </c>
      <c r="B11" s="75" t="s">
        <v>112</v>
      </c>
      <c r="C11" s="77" t="s">
        <v>227</v>
      </c>
      <c r="D11" s="77" t="s">
        <v>212</v>
      </c>
      <c r="E11" s="78">
        <v>7</v>
      </c>
      <c r="F11" s="79">
        <v>11</v>
      </c>
      <c r="G11" s="94">
        <f t="shared" si="0"/>
        <v>0.24444444444444444</v>
      </c>
      <c r="H11" s="80" t="s">
        <v>226</v>
      </c>
      <c r="I11" s="97"/>
    </row>
    <row r="12" spans="1:9" s="57" customFormat="1" ht="26.25">
      <c r="A12" s="74">
        <v>3</v>
      </c>
      <c r="B12" s="75" t="s">
        <v>228</v>
      </c>
      <c r="C12" s="77" t="s">
        <v>229</v>
      </c>
      <c r="D12" s="77" t="s">
        <v>212</v>
      </c>
      <c r="E12" s="78">
        <v>7</v>
      </c>
      <c r="F12" s="79">
        <v>7</v>
      </c>
      <c r="G12" s="94">
        <f t="shared" si="0"/>
        <v>0.15555555555555556</v>
      </c>
      <c r="H12" s="80" t="s">
        <v>226</v>
      </c>
      <c r="I12" s="97"/>
    </row>
    <row r="13" spans="1:9" s="57" customFormat="1" ht="26.25">
      <c r="A13" s="74">
        <v>4</v>
      </c>
      <c r="B13" s="75" t="s">
        <v>230</v>
      </c>
      <c r="C13" s="75" t="s">
        <v>231</v>
      </c>
      <c r="D13" s="75" t="s">
        <v>232</v>
      </c>
      <c r="E13" s="78">
        <v>7</v>
      </c>
      <c r="F13" s="79">
        <v>7</v>
      </c>
      <c r="G13" s="94">
        <f t="shared" si="0"/>
        <v>0.15555555555555556</v>
      </c>
      <c r="H13" s="80" t="s">
        <v>233</v>
      </c>
      <c r="I13" s="97"/>
    </row>
    <row r="14" spans="1:9" s="57" customFormat="1" ht="26.25">
      <c r="A14" s="74">
        <v>5</v>
      </c>
      <c r="B14" s="75" t="s">
        <v>234</v>
      </c>
      <c r="C14" s="75" t="s">
        <v>235</v>
      </c>
      <c r="D14" s="75" t="s">
        <v>232</v>
      </c>
      <c r="E14" s="78">
        <v>7</v>
      </c>
      <c r="F14" s="79">
        <v>14</v>
      </c>
      <c r="G14" s="94">
        <f t="shared" si="0"/>
        <v>0.3111111111111111</v>
      </c>
      <c r="H14" s="80" t="s">
        <v>233</v>
      </c>
      <c r="I14" s="97"/>
    </row>
    <row r="15" spans="1:9" s="57" customFormat="1" ht="26.25">
      <c r="A15" s="74">
        <v>6</v>
      </c>
      <c r="B15" s="75" t="s">
        <v>236</v>
      </c>
      <c r="C15" s="75" t="s">
        <v>235</v>
      </c>
      <c r="D15" s="75" t="s">
        <v>232</v>
      </c>
      <c r="E15" s="78">
        <v>7</v>
      </c>
      <c r="F15" s="79">
        <v>4</v>
      </c>
      <c r="G15" s="94">
        <f t="shared" si="0"/>
        <v>0.08888888888888889</v>
      </c>
      <c r="H15" s="80" t="s">
        <v>233</v>
      </c>
      <c r="I15" s="97"/>
    </row>
    <row r="16" spans="1:9" s="57" customFormat="1" ht="26.25">
      <c r="A16" s="74">
        <v>7</v>
      </c>
      <c r="B16" s="75" t="s">
        <v>237</v>
      </c>
      <c r="C16" s="75" t="s">
        <v>238</v>
      </c>
      <c r="D16" s="75" t="s">
        <v>232</v>
      </c>
      <c r="E16" s="78">
        <v>7</v>
      </c>
      <c r="F16" s="79">
        <v>18</v>
      </c>
      <c r="G16" s="94">
        <f t="shared" si="0"/>
        <v>0.4</v>
      </c>
      <c r="H16" s="80" t="s">
        <v>233</v>
      </c>
      <c r="I16" s="97"/>
    </row>
    <row r="17" spans="1:9" s="57" customFormat="1" ht="26.25">
      <c r="A17" s="74">
        <v>8</v>
      </c>
      <c r="B17" s="75" t="s">
        <v>128</v>
      </c>
      <c r="C17" s="81" t="s">
        <v>239</v>
      </c>
      <c r="D17" s="76" t="s">
        <v>240</v>
      </c>
      <c r="E17" s="78">
        <v>7</v>
      </c>
      <c r="F17" s="79">
        <v>7</v>
      </c>
      <c r="G17" s="94">
        <f aca="true" t="shared" si="1" ref="G17:G44">F17/45</f>
        <v>0.15555555555555556</v>
      </c>
      <c r="H17" s="82" t="s">
        <v>241</v>
      </c>
      <c r="I17" s="97"/>
    </row>
    <row r="18" spans="1:9" s="57" customFormat="1" ht="26.25">
      <c r="A18" s="74">
        <v>9</v>
      </c>
      <c r="B18" s="75" t="s">
        <v>78</v>
      </c>
      <c r="C18" s="81" t="s">
        <v>242</v>
      </c>
      <c r="D18" s="76" t="s">
        <v>240</v>
      </c>
      <c r="E18" s="78">
        <v>7</v>
      </c>
      <c r="F18" s="79">
        <v>11</v>
      </c>
      <c r="G18" s="94">
        <f t="shared" si="1"/>
        <v>0.24444444444444444</v>
      </c>
      <c r="H18" s="82" t="s">
        <v>241</v>
      </c>
      <c r="I18" s="97"/>
    </row>
    <row r="19" spans="1:9" s="57" customFormat="1" ht="39">
      <c r="A19" s="74">
        <v>10</v>
      </c>
      <c r="B19" s="75" t="s">
        <v>243</v>
      </c>
      <c r="C19" s="81" t="s">
        <v>244</v>
      </c>
      <c r="D19" s="76" t="s">
        <v>10</v>
      </c>
      <c r="E19" s="78">
        <v>7</v>
      </c>
      <c r="F19" s="79">
        <v>10</v>
      </c>
      <c r="G19" s="94">
        <f t="shared" si="1"/>
        <v>0.2222222222222222</v>
      </c>
      <c r="H19" s="82" t="s">
        <v>15</v>
      </c>
      <c r="I19" s="97"/>
    </row>
    <row r="20" spans="1:9" s="57" customFormat="1" ht="39">
      <c r="A20" s="74">
        <v>11</v>
      </c>
      <c r="B20" s="75" t="s">
        <v>245</v>
      </c>
      <c r="C20" s="81" t="s">
        <v>246</v>
      </c>
      <c r="D20" s="76" t="s">
        <v>10</v>
      </c>
      <c r="E20" s="78">
        <v>7</v>
      </c>
      <c r="F20" s="79">
        <v>8</v>
      </c>
      <c r="G20" s="94">
        <f t="shared" si="1"/>
        <v>0.17777777777777778</v>
      </c>
      <c r="H20" s="82" t="s">
        <v>15</v>
      </c>
      <c r="I20" s="97"/>
    </row>
    <row r="21" spans="1:9" s="57" customFormat="1" ht="39">
      <c r="A21" s="74">
        <v>12</v>
      </c>
      <c r="B21" s="75" t="s">
        <v>247</v>
      </c>
      <c r="C21" s="83" t="s">
        <v>248</v>
      </c>
      <c r="D21" s="83" t="s">
        <v>249</v>
      </c>
      <c r="E21" s="78">
        <v>7</v>
      </c>
      <c r="F21" s="79">
        <v>24</v>
      </c>
      <c r="G21" s="94">
        <f t="shared" si="1"/>
        <v>0.5333333333333333</v>
      </c>
      <c r="H21" s="84" t="s">
        <v>6</v>
      </c>
      <c r="I21" s="97" t="s">
        <v>250</v>
      </c>
    </row>
    <row r="22" spans="1:9" s="57" customFormat="1" ht="39">
      <c r="A22" s="74">
        <v>13</v>
      </c>
      <c r="B22" s="75" t="s">
        <v>251</v>
      </c>
      <c r="C22" s="83" t="s">
        <v>252</v>
      </c>
      <c r="D22" s="83" t="s">
        <v>249</v>
      </c>
      <c r="E22" s="78">
        <v>7</v>
      </c>
      <c r="F22" s="79">
        <v>10</v>
      </c>
      <c r="G22" s="94">
        <f t="shared" si="1"/>
        <v>0.2222222222222222</v>
      </c>
      <c r="H22" s="84" t="s">
        <v>6</v>
      </c>
      <c r="I22" s="97"/>
    </row>
    <row r="23" spans="1:9" s="57" customFormat="1" ht="39">
      <c r="A23" s="74">
        <v>14</v>
      </c>
      <c r="B23" s="75" t="s">
        <v>253</v>
      </c>
      <c r="C23" s="83" t="s">
        <v>254</v>
      </c>
      <c r="D23" s="83" t="s">
        <v>249</v>
      </c>
      <c r="E23" s="78">
        <v>7</v>
      </c>
      <c r="F23" s="79">
        <v>33</v>
      </c>
      <c r="G23" s="94">
        <f t="shared" si="1"/>
        <v>0.7333333333333333</v>
      </c>
      <c r="H23" s="84" t="s">
        <v>6</v>
      </c>
      <c r="I23" s="97" t="s">
        <v>250</v>
      </c>
    </row>
    <row r="24" spans="1:9" s="57" customFormat="1" ht="26.25">
      <c r="A24" s="74">
        <v>15</v>
      </c>
      <c r="B24" s="75" t="s">
        <v>255</v>
      </c>
      <c r="C24" s="75" t="s">
        <v>256</v>
      </c>
      <c r="D24" s="75" t="s">
        <v>164</v>
      </c>
      <c r="E24" s="78">
        <v>7</v>
      </c>
      <c r="F24" s="79">
        <v>15</v>
      </c>
      <c r="G24" s="94">
        <f t="shared" si="1"/>
        <v>0.3333333333333333</v>
      </c>
      <c r="H24" s="80" t="s">
        <v>257</v>
      </c>
      <c r="I24" s="97"/>
    </row>
    <row r="25" spans="1:9" s="57" customFormat="1" ht="26.25">
      <c r="A25" s="74">
        <v>16</v>
      </c>
      <c r="B25" s="75" t="s">
        <v>258</v>
      </c>
      <c r="C25" s="75" t="s">
        <v>259</v>
      </c>
      <c r="D25" s="75" t="s">
        <v>164</v>
      </c>
      <c r="E25" s="78">
        <v>7</v>
      </c>
      <c r="F25" s="79">
        <v>27</v>
      </c>
      <c r="G25" s="94">
        <f t="shared" si="1"/>
        <v>0.6</v>
      </c>
      <c r="H25" s="80" t="s">
        <v>257</v>
      </c>
      <c r="I25" s="97" t="s">
        <v>250</v>
      </c>
    </row>
    <row r="26" spans="1:9" s="57" customFormat="1" ht="26.25">
      <c r="A26" s="74">
        <v>17</v>
      </c>
      <c r="B26" s="75" t="s">
        <v>260</v>
      </c>
      <c r="C26" s="75" t="s">
        <v>261</v>
      </c>
      <c r="D26" s="75" t="s">
        <v>262</v>
      </c>
      <c r="E26" s="78">
        <v>7</v>
      </c>
      <c r="F26" s="79">
        <v>5</v>
      </c>
      <c r="G26" s="94">
        <f t="shared" si="1"/>
        <v>0.1111111111111111</v>
      </c>
      <c r="H26" s="80" t="s">
        <v>263</v>
      </c>
      <c r="I26" s="97"/>
    </row>
    <row r="27" spans="1:9" s="57" customFormat="1" ht="66">
      <c r="A27" s="74">
        <v>18</v>
      </c>
      <c r="B27" s="75" t="s">
        <v>264</v>
      </c>
      <c r="C27" s="83" t="s">
        <v>265</v>
      </c>
      <c r="D27" s="83" t="s">
        <v>89</v>
      </c>
      <c r="E27" s="78">
        <v>7</v>
      </c>
      <c r="F27" s="79">
        <v>10</v>
      </c>
      <c r="G27" s="94">
        <f t="shared" si="1"/>
        <v>0.2222222222222222</v>
      </c>
      <c r="H27" s="84" t="s">
        <v>16</v>
      </c>
      <c r="I27" s="97"/>
    </row>
    <row r="28" spans="1:9" s="57" customFormat="1" ht="78.75">
      <c r="A28" s="74">
        <v>19</v>
      </c>
      <c r="B28" s="75" t="s">
        <v>266</v>
      </c>
      <c r="C28" s="83" t="s">
        <v>267</v>
      </c>
      <c r="D28" s="83" t="s">
        <v>268</v>
      </c>
      <c r="E28" s="78">
        <v>7</v>
      </c>
      <c r="F28" s="79">
        <v>15</v>
      </c>
      <c r="G28" s="94">
        <f t="shared" si="1"/>
        <v>0.3333333333333333</v>
      </c>
      <c r="H28" s="84" t="s">
        <v>269</v>
      </c>
      <c r="I28" s="97"/>
    </row>
    <row r="29" spans="1:9" s="57" customFormat="1" ht="66">
      <c r="A29" s="74">
        <v>20</v>
      </c>
      <c r="B29" s="75" t="s">
        <v>270</v>
      </c>
      <c r="C29" s="83" t="s">
        <v>271</v>
      </c>
      <c r="D29" s="83" t="s">
        <v>89</v>
      </c>
      <c r="E29" s="78">
        <v>7</v>
      </c>
      <c r="F29" s="79">
        <v>29</v>
      </c>
      <c r="G29" s="94">
        <f t="shared" si="1"/>
        <v>0.6444444444444445</v>
      </c>
      <c r="H29" s="84" t="s">
        <v>16</v>
      </c>
      <c r="I29" s="97" t="s">
        <v>250</v>
      </c>
    </row>
    <row r="30" spans="1:9" ht="12.75">
      <c r="A30" s="100" t="s">
        <v>272</v>
      </c>
      <c r="B30" s="101"/>
      <c r="C30" s="101"/>
      <c r="D30" s="101"/>
      <c r="E30" s="101"/>
      <c r="F30" s="101"/>
      <c r="G30" s="101"/>
      <c r="H30" s="101"/>
      <c r="I30" s="102"/>
    </row>
    <row r="31" spans="1:9" s="57" customFormat="1" ht="26.25">
      <c r="A31" s="74">
        <v>1</v>
      </c>
      <c r="B31" s="75" t="s">
        <v>273</v>
      </c>
      <c r="C31" s="75" t="s">
        <v>274</v>
      </c>
      <c r="D31" s="75" t="s">
        <v>232</v>
      </c>
      <c r="E31" s="78">
        <v>8</v>
      </c>
      <c r="F31" s="79">
        <v>12</v>
      </c>
      <c r="G31" s="94">
        <f t="shared" si="1"/>
        <v>0.26666666666666666</v>
      </c>
      <c r="H31" s="80" t="s">
        <v>233</v>
      </c>
      <c r="I31" s="97"/>
    </row>
    <row r="32" spans="1:9" s="57" customFormat="1" ht="26.25">
      <c r="A32" s="74">
        <v>2</v>
      </c>
      <c r="B32" s="75" t="s">
        <v>275</v>
      </c>
      <c r="C32" s="75" t="s">
        <v>276</v>
      </c>
      <c r="D32" s="75" t="s">
        <v>277</v>
      </c>
      <c r="E32" s="78">
        <v>8</v>
      </c>
      <c r="F32" s="79">
        <v>10</v>
      </c>
      <c r="G32" s="94">
        <f t="shared" si="1"/>
        <v>0.2222222222222222</v>
      </c>
      <c r="H32" s="80" t="s">
        <v>12</v>
      </c>
      <c r="I32" s="97"/>
    </row>
    <row r="33" spans="1:9" s="57" customFormat="1" ht="26.25">
      <c r="A33" s="74">
        <v>3</v>
      </c>
      <c r="B33" s="75" t="s">
        <v>278</v>
      </c>
      <c r="C33" s="75" t="s">
        <v>279</v>
      </c>
      <c r="D33" s="75" t="s">
        <v>232</v>
      </c>
      <c r="E33" s="78">
        <v>8</v>
      </c>
      <c r="F33" s="79">
        <v>11</v>
      </c>
      <c r="G33" s="94">
        <f t="shared" si="1"/>
        <v>0.24444444444444444</v>
      </c>
      <c r="H33" s="80" t="s">
        <v>233</v>
      </c>
      <c r="I33" s="97"/>
    </row>
    <row r="34" spans="1:9" s="57" customFormat="1" ht="26.25">
      <c r="A34" s="74">
        <v>4</v>
      </c>
      <c r="B34" s="75" t="s">
        <v>280</v>
      </c>
      <c r="C34" s="75" t="s">
        <v>281</v>
      </c>
      <c r="D34" s="75" t="s">
        <v>232</v>
      </c>
      <c r="E34" s="78">
        <v>8</v>
      </c>
      <c r="F34" s="79">
        <v>16</v>
      </c>
      <c r="G34" s="94">
        <f t="shared" si="1"/>
        <v>0.35555555555555557</v>
      </c>
      <c r="H34" s="80" t="s">
        <v>233</v>
      </c>
      <c r="I34" s="97"/>
    </row>
    <row r="35" spans="1:9" s="57" customFormat="1" ht="26.25">
      <c r="A35" s="74">
        <v>5</v>
      </c>
      <c r="B35" s="75" t="s">
        <v>282</v>
      </c>
      <c r="C35" s="75" t="s">
        <v>283</v>
      </c>
      <c r="D35" s="75" t="s">
        <v>277</v>
      </c>
      <c r="E35" s="78">
        <v>8</v>
      </c>
      <c r="F35" s="79">
        <v>9</v>
      </c>
      <c r="G35" s="94">
        <f t="shared" si="1"/>
        <v>0.2</v>
      </c>
      <c r="H35" s="80" t="s">
        <v>12</v>
      </c>
      <c r="I35" s="97"/>
    </row>
    <row r="36" spans="1:9" s="57" customFormat="1" ht="39">
      <c r="A36" s="74">
        <v>6</v>
      </c>
      <c r="B36" s="75" t="s">
        <v>284</v>
      </c>
      <c r="C36" s="83" t="s">
        <v>285</v>
      </c>
      <c r="D36" s="83" t="s">
        <v>286</v>
      </c>
      <c r="E36" s="78">
        <v>8</v>
      </c>
      <c r="F36" s="79">
        <v>40</v>
      </c>
      <c r="G36" s="94">
        <f t="shared" si="1"/>
        <v>0.8888888888888888</v>
      </c>
      <c r="H36" s="84" t="s">
        <v>14</v>
      </c>
      <c r="I36" s="97" t="s">
        <v>287</v>
      </c>
    </row>
    <row r="37" spans="1:9" s="57" customFormat="1" ht="39">
      <c r="A37" s="74">
        <v>7</v>
      </c>
      <c r="B37" s="75" t="s">
        <v>288</v>
      </c>
      <c r="C37" s="83" t="s">
        <v>289</v>
      </c>
      <c r="D37" s="83" t="s">
        <v>249</v>
      </c>
      <c r="E37" s="78">
        <v>8</v>
      </c>
      <c r="F37" s="79">
        <v>33</v>
      </c>
      <c r="G37" s="94">
        <f t="shared" si="1"/>
        <v>0.7333333333333333</v>
      </c>
      <c r="H37" s="84" t="s">
        <v>6</v>
      </c>
      <c r="I37" s="97" t="s">
        <v>250</v>
      </c>
    </row>
    <row r="38" spans="1:9" s="57" customFormat="1" ht="39">
      <c r="A38" s="74">
        <v>8</v>
      </c>
      <c r="B38" s="75" t="s">
        <v>290</v>
      </c>
      <c r="C38" s="83" t="s">
        <v>291</v>
      </c>
      <c r="D38" s="83" t="s">
        <v>286</v>
      </c>
      <c r="E38" s="78">
        <v>8</v>
      </c>
      <c r="F38" s="79">
        <v>34</v>
      </c>
      <c r="G38" s="94">
        <f t="shared" si="1"/>
        <v>0.7555555555555555</v>
      </c>
      <c r="H38" s="84" t="s">
        <v>14</v>
      </c>
      <c r="I38" s="97" t="s">
        <v>250</v>
      </c>
    </row>
    <row r="39" spans="1:9" ht="39">
      <c r="A39" s="85"/>
      <c r="B39" s="120" t="s">
        <v>292</v>
      </c>
      <c r="C39" s="83" t="s">
        <v>293</v>
      </c>
      <c r="D39" s="83" t="s">
        <v>286</v>
      </c>
      <c r="E39" s="86">
        <v>8</v>
      </c>
      <c r="F39" s="86">
        <v>39</v>
      </c>
      <c r="G39" s="94">
        <f t="shared" si="1"/>
        <v>0.8666666666666667</v>
      </c>
      <c r="H39" s="84" t="s">
        <v>14</v>
      </c>
      <c r="I39" s="86" t="s">
        <v>287</v>
      </c>
    </row>
    <row r="40" spans="1:9" s="57" customFormat="1" ht="39">
      <c r="A40" s="74">
        <v>9</v>
      </c>
      <c r="B40" s="75" t="s">
        <v>294</v>
      </c>
      <c r="C40" s="83" t="s">
        <v>295</v>
      </c>
      <c r="D40" s="83" t="s">
        <v>249</v>
      </c>
      <c r="E40" s="78">
        <v>8</v>
      </c>
      <c r="F40" s="79">
        <v>44</v>
      </c>
      <c r="G40" s="94">
        <f t="shared" si="1"/>
        <v>0.9777777777777777</v>
      </c>
      <c r="H40" s="84" t="s">
        <v>6</v>
      </c>
      <c r="I40" s="97" t="s">
        <v>287</v>
      </c>
    </row>
    <row r="41" spans="1:9" s="57" customFormat="1" ht="66">
      <c r="A41" s="74">
        <v>10</v>
      </c>
      <c r="B41" s="75" t="s">
        <v>296</v>
      </c>
      <c r="C41" s="83" t="s">
        <v>297</v>
      </c>
      <c r="D41" s="83" t="s">
        <v>76</v>
      </c>
      <c r="E41" s="78">
        <v>8</v>
      </c>
      <c r="F41" s="79">
        <v>8</v>
      </c>
      <c r="G41" s="94">
        <f t="shared" si="1"/>
        <v>0.17777777777777778</v>
      </c>
      <c r="H41" s="84" t="s">
        <v>77</v>
      </c>
      <c r="I41" s="97"/>
    </row>
    <row r="42" spans="1:9" s="57" customFormat="1" ht="26.25">
      <c r="A42" s="74">
        <v>11</v>
      </c>
      <c r="B42" s="75" t="s">
        <v>298</v>
      </c>
      <c r="C42" s="75" t="s">
        <v>299</v>
      </c>
      <c r="D42" s="75" t="s">
        <v>164</v>
      </c>
      <c r="E42" s="78">
        <v>8</v>
      </c>
      <c r="F42" s="79">
        <v>6</v>
      </c>
      <c r="G42" s="94">
        <f t="shared" si="1"/>
        <v>0.13333333333333333</v>
      </c>
      <c r="H42" s="80" t="s">
        <v>257</v>
      </c>
      <c r="I42" s="97"/>
    </row>
    <row r="43" spans="1:9" s="57" customFormat="1" ht="26.25">
      <c r="A43" s="74">
        <v>12</v>
      </c>
      <c r="B43" s="75" t="s">
        <v>300</v>
      </c>
      <c r="C43" s="75" t="s">
        <v>301</v>
      </c>
      <c r="D43" s="75" t="s">
        <v>262</v>
      </c>
      <c r="E43" s="78">
        <v>8</v>
      </c>
      <c r="F43" s="79">
        <v>5</v>
      </c>
      <c r="G43" s="94">
        <f t="shared" si="1"/>
        <v>0.1111111111111111</v>
      </c>
      <c r="H43" s="80" t="s">
        <v>263</v>
      </c>
      <c r="I43" s="97"/>
    </row>
    <row r="44" spans="1:9" s="57" customFormat="1" ht="26.25">
      <c r="A44" s="74">
        <v>13</v>
      </c>
      <c r="B44" s="75" t="s">
        <v>302</v>
      </c>
      <c r="C44" s="75" t="s">
        <v>303</v>
      </c>
      <c r="D44" s="75" t="s">
        <v>262</v>
      </c>
      <c r="E44" s="78">
        <v>8</v>
      </c>
      <c r="F44" s="79">
        <v>5</v>
      </c>
      <c r="G44" s="94">
        <f t="shared" si="1"/>
        <v>0.1111111111111111</v>
      </c>
      <c r="H44" s="80" t="s">
        <v>263</v>
      </c>
      <c r="I44" s="97"/>
    </row>
    <row r="45" spans="1:9" ht="12.75">
      <c r="A45" s="100" t="s">
        <v>304</v>
      </c>
      <c r="B45" s="101"/>
      <c r="C45" s="101"/>
      <c r="D45" s="101"/>
      <c r="E45" s="101"/>
      <c r="F45" s="101"/>
      <c r="G45" s="101"/>
      <c r="H45" s="101"/>
      <c r="I45" s="102"/>
    </row>
    <row r="46" spans="1:9" s="57" customFormat="1" ht="66">
      <c r="A46" s="74">
        <v>1</v>
      </c>
      <c r="B46" s="75" t="s">
        <v>305</v>
      </c>
      <c r="C46" s="83" t="s">
        <v>306</v>
      </c>
      <c r="D46" s="83" t="s">
        <v>89</v>
      </c>
      <c r="E46" s="78">
        <v>9</v>
      </c>
      <c r="F46" s="79">
        <v>41</v>
      </c>
      <c r="G46" s="94">
        <f>F46/50</f>
        <v>0.82</v>
      </c>
      <c r="H46" s="84" t="s">
        <v>16</v>
      </c>
      <c r="I46" s="97" t="s">
        <v>287</v>
      </c>
    </row>
    <row r="47" spans="1:9" s="57" customFormat="1" ht="66">
      <c r="A47" s="74">
        <v>2</v>
      </c>
      <c r="B47" s="75" t="s">
        <v>307</v>
      </c>
      <c r="C47" s="75" t="s">
        <v>11</v>
      </c>
      <c r="D47" s="83" t="s">
        <v>89</v>
      </c>
      <c r="E47" s="78">
        <v>9</v>
      </c>
      <c r="F47" s="79">
        <v>41</v>
      </c>
      <c r="G47" s="94">
        <f>F47/50</f>
        <v>0.82</v>
      </c>
      <c r="H47" s="84" t="s">
        <v>16</v>
      </c>
      <c r="I47" s="97" t="s">
        <v>287</v>
      </c>
    </row>
    <row r="48" spans="1:9" s="57" customFormat="1" ht="26.25">
      <c r="A48" s="74">
        <v>3</v>
      </c>
      <c r="B48" s="75" t="s">
        <v>308</v>
      </c>
      <c r="C48" s="75" t="s">
        <v>9</v>
      </c>
      <c r="D48" s="75" t="s">
        <v>277</v>
      </c>
      <c r="E48" s="78">
        <v>9</v>
      </c>
      <c r="F48" s="79">
        <v>17</v>
      </c>
      <c r="G48" s="94">
        <f>F48/50</f>
        <v>0.34</v>
      </c>
      <c r="H48" s="80" t="s">
        <v>12</v>
      </c>
      <c r="I48" s="97"/>
    </row>
    <row r="49" spans="1:9" s="96" customFormat="1" ht="39">
      <c r="A49" s="95">
        <v>4</v>
      </c>
      <c r="B49" s="75" t="s">
        <v>316</v>
      </c>
      <c r="C49" s="81" t="s">
        <v>309</v>
      </c>
      <c r="D49" s="76" t="s">
        <v>36</v>
      </c>
      <c r="E49" s="78">
        <v>9</v>
      </c>
      <c r="F49" s="79">
        <v>25</v>
      </c>
      <c r="G49" s="94">
        <f>F49/50</f>
        <v>0.5</v>
      </c>
      <c r="H49" s="82" t="s">
        <v>310</v>
      </c>
      <c r="I49" s="98"/>
    </row>
    <row r="50" spans="1:9" ht="12.75">
      <c r="A50" s="100" t="s">
        <v>311</v>
      </c>
      <c r="B50" s="101"/>
      <c r="C50" s="101"/>
      <c r="D50" s="101"/>
      <c r="E50" s="101"/>
      <c r="F50" s="101"/>
      <c r="G50" s="101"/>
      <c r="H50" s="101"/>
      <c r="I50" s="102"/>
    </row>
    <row r="51" spans="1:9" s="57" customFormat="1" ht="26.25">
      <c r="A51" s="74">
        <v>1</v>
      </c>
      <c r="B51" s="75" t="s">
        <v>312</v>
      </c>
      <c r="C51" s="75" t="s">
        <v>7</v>
      </c>
      <c r="D51" s="75" t="s">
        <v>164</v>
      </c>
      <c r="E51" s="78">
        <v>10</v>
      </c>
      <c r="F51" s="79">
        <v>48</v>
      </c>
      <c r="G51" s="94">
        <f>F51/55</f>
        <v>0.8727272727272727</v>
      </c>
      <c r="H51" s="80" t="s">
        <v>257</v>
      </c>
      <c r="I51" s="97" t="s">
        <v>287</v>
      </c>
    </row>
    <row r="52" spans="1:9" s="57" customFormat="1" ht="12.75">
      <c r="A52" s="100" t="s">
        <v>313</v>
      </c>
      <c r="B52" s="101"/>
      <c r="C52" s="101"/>
      <c r="D52" s="101"/>
      <c r="E52" s="101"/>
      <c r="F52" s="101"/>
      <c r="G52" s="101"/>
      <c r="H52" s="101"/>
      <c r="I52" s="102"/>
    </row>
    <row r="53" spans="1:9" s="57" customFormat="1" ht="39">
      <c r="A53" s="74">
        <v>1</v>
      </c>
      <c r="B53" s="75" t="s">
        <v>314</v>
      </c>
      <c r="C53" s="77" t="s">
        <v>8</v>
      </c>
      <c r="D53" s="83" t="s">
        <v>249</v>
      </c>
      <c r="E53" s="78">
        <v>11</v>
      </c>
      <c r="F53" s="79">
        <v>52</v>
      </c>
      <c r="G53" s="94">
        <f>F53/55</f>
        <v>0.9454545454545454</v>
      </c>
      <c r="H53" s="84" t="s">
        <v>6</v>
      </c>
      <c r="I53" s="97" t="s">
        <v>287</v>
      </c>
    </row>
  </sheetData>
  <sheetProtection/>
  <mergeCells count="10">
    <mergeCell ref="A45:I45"/>
    <mergeCell ref="A50:I50"/>
    <mergeCell ref="A52:I52"/>
    <mergeCell ref="F4:H4"/>
    <mergeCell ref="F6:H6"/>
    <mergeCell ref="A1:I1"/>
    <mergeCell ref="B2:I2"/>
    <mergeCell ref="A9:I9"/>
    <mergeCell ref="A30:I30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103"/>
  <sheetViews>
    <sheetView tabSelected="1" zoomScale="70" zoomScaleNormal="70" zoomScalePageLayoutView="0" workbookViewId="0" topLeftCell="A67">
      <selection activeCell="I77" sqref="I77:I79"/>
    </sheetView>
  </sheetViews>
  <sheetFormatPr defaultColWidth="9.140625" defaultRowHeight="15"/>
  <cols>
    <col min="1" max="1" width="5.421875" style="12" customWidth="1"/>
    <col min="2" max="2" width="10.7109375" style="3" customWidth="1"/>
    <col min="3" max="3" width="20.7109375" style="3" customWidth="1"/>
    <col min="4" max="4" width="7.140625" style="4" customWidth="1"/>
    <col min="5" max="5" width="31.00390625" style="3" customWidth="1"/>
    <col min="6" max="6" width="9.421875" style="3" customWidth="1"/>
    <col min="7" max="7" width="9.140625" style="3" customWidth="1"/>
    <col min="8" max="8" width="8.28125" style="3" customWidth="1"/>
    <col min="9" max="9" width="20.8515625" style="3" customWidth="1"/>
    <col min="10" max="10" width="19.421875" style="48" customWidth="1"/>
    <col min="11" max="11" width="17.8515625" style="3" customWidth="1"/>
    <col min="12" max="16384" width="9.140625" style="3" customWidth="1"/>
  </cols>
  <sheetData>
    <row r="1" spans="1:11" ht="15">
      <c r="A1" s="1"/>
      <c r="B1" s="2"/>
      <c r="E1" s="5"/>
      <c r="F1" s="5"/>
      <c r="G1" s="5"/>
      <c r="H1" s="6"/>
      <c r="J1" s="45"/>
      <c r="K1" s="7"/>
    </row>
    <row r="2" spans="1:11" ht="15">
      <c r="A2" s="104" t="s">
        <v>218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">
      <c r="A3" s="105" t="s">
        <v>216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5">
      <c r="A4" s="1"/>
      <c r="B4" s="2"/>
      <c r="E4" s="5"/>
      <c r="F4" s="5"/>
      <c r="G4" s="5"/>
      <c r="I4" s="10"/>
      <c r="J4" s="45"/>
      <c r="K4" s="37" t="s">
        <v>46</v>
      </c>
    </row>
    <row r="5" spans="1:11" ht="15">
      <c r="A5" s="1"/>
      <c r="B5" s="2"/>
      <c r="E5" s="5"/>
      <c r="F5" s="5"/>
      <c r="G5" s="5"/>
      <c r="H5" s="9"/>
      <c r="I5" s="10"/>
      <c r="J5" s="45"/>
      <c r="K5" s="37" t="s">
        <v>138</v>
      </c>
    </row>
    <row r="6" spans="1:11" ht="15">
      <c r="A6" s="1"/>
      <c r="B6" s="2"/>
      <c r="E6" s="5"/>
      <c r="F6" s="5"/>
      <c r="G6" s="5"/>
      <c r="J6" s="45"/>
      <c r="K6" s="36" t="s">
        <v>320</v>
      </c>
    </row>
    <row r="7" spans="1:11" ht="15">
      <c r="A7" s="1"/>
      <c r="B7" s="2"/>
      <c r="E7" s="5"/>
      <c r="F7" s="5"/>
      <c r="G7" s="5"/>
      <c r="H7" s="11"/>
      <c r="J7" s="45"/>
      <c r="K7" s="7"/>
    </row>
    <row r="8" spans="1:45" s="12" customFormat="1" ht="15.75" customHeight="1">
      <c r="A8" s="114" t="s">
        <v>19</v>
      </c>
      <c r="B8" s="118" t="s">
        <v>20</v>
      </c>
      <c r="C8" s="118" t="s">
        <v>2</v>
      </c>
      <c r="D8" s="114" t="s">
        <v>21</v>
      </c>
      <c r="E8" s="116" t="s">
        <v>22</v>
      </c>
      <c r="F8" s="23"/>
      <c r="G8" s="23"/>
      <c r="H8" s="23"/>
      <c r="I8" s="116" t="s">
        <v>23</v>
      </c>
      <c r="J8" s="116" t="s">
        <v>24</v>
      </c>
      <c r="K8" s="116" t="s">
        <v>215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11" s="8" customFormat="1" ht="32.25" customHeight="1">
      <c r="A9" s="115"/>
      <c r="B9" s="119"/>
      <c r="C9" s="119"/>
      <c r="D9" s="115"/>
      <c r="E9" s="117"/>
      <c r="F9" s="24" t="s">
        <v>47</v>
      </c>
      <c r="G9" s="24" t="s">
        <v>48</v>
      </c>
      <c r="H9" s="25" t="s">
        <v>49</v>
      </c>
      <c r="I9" s="117"/>
      <c r="J9" s="117"/>
      <c r="K9" s="117"/>
    </row>
    <row r="10" spans="1:11" s="8" customFormat="1" ht="21.75" customHeight="1">
      <c r="A10" s="111" t="s">
        <v>25</v>
      </c>
      <c r="B10" s="112"/>
      <c r="C10" s="112"/>
      <c r="D10" s="112"/>
      <c r="E10" s="112"/>
      <c r="F10" s="112"/>
      <c r="G10" s="112"/>
      <c r="H10" s="112"/>
      <c r="I10" s="112"/>
      <c r="J10" s="113"/>
      <c r="K10" s="14"/>
    </row>
    <row r="11" spans="1:136" ht="39">
      <c r="A11" s="15">
        <v>1</v>
      </c>
      <c r="B11" s="26" t="s">
        <v>50</v>
      </c>
      <c r="C11" s="27" t="s">
        <v>51</v>
      </c>
      <c r="D11" s="28">
        <v>7</v>
      </c>
      <c r="E11" s="27" t="s">
        <v>52</v>
      </c>
      <c r="F11" s="28">
        <v>19</v>
      </c>
      <c r="G11" s="28">
        <v>16</v>
      </c>
      <c r="H11" s="28">
        <f>SUM(F11:G11)</f>
        <v>35</v>
      </c>
      <c r="I11" s="29">
        <f>H11/45</f>
        <v>0.7777777777777778</v>
      </c>
      <c r="J11" s="27" t="s">
        <v>53</v>
      </c>
      <c r="K11" s="19" t="s">
        <v>18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</row>
    <row r="12" spans="1:11" s="16" customFormat="1" ht="51" customHeight="1">
      <c r="A12" s="15">
        <v>2</v>
      </c>
      <c r="B12" s="26" t="s">
        <v>54</v>
      </c>
      <c r="C12" s="30" t="s">
        <v>55</v>
      </c>
      <c r="D12" s="28">
        <v>7</v>
      </c>
      <c r="E12" s="30" t="s">
        <v>56</v>
      </c>
      <c r="F12" s="28">
        <v>20</v>
      </c>
      <c r="G12" s="31">
        <v>9.5</v>
      </c>
      <c r="H12" s="28">
        <f aca="true" t="shared" si="0" ref="H12:H43">SUM(F12:G12)</f>
        <v>29.5</v>
      </c>
      <c r="I12" s="29">
        <f aca="true" t="shared" si="1" ref="I12:I43">H12/45</f>
        <v>0.6555555555555556</v>
      </c>
      <c r="J12" s="30" t="s">
        <v>38</v>
      </c>
      <c r="K12" s="19" t="s">
        <v>17</v>
      </c>
    </row>
    <row r="13" spans="1:11" s="16" customFormat="1" ht="47.25" customHeight="1">
      <c r="A13" s="15">
        <v>3</v>
      </c>
      <c r="B13" s="26" t="s">
        <v>57</v>
      </c>
      <c r="C13" s="32" t="s">
        <v>58</v>
      </c>
      <c r="D13" s="28">
        <v>7</v>
      </c>
      <c r="E13" s="27" t="s">
        <v>31</v>
      </c>
      <c r="F13" s="28">
        <v>13</v>
      </c>
      <c r="G13" s="28">
        <v>15</v>
      </c>
      <c r="H13" s="28">
        <f t="shared" si="0"/>
        <v>28</v>
      </c>
      <c r="I13" s="29">
        <f t="shared" si="1"/>
        <v>0.6222222222222222</v>
      </c>
      <c r="J13" s="27" t="s">
        <v>32</v>
      </c>
      <c r="K13" s="19" t="s">
        <v>17</v>
      </c>
    </row>
    <row r="14" spans="1:11" s="9" customFormat="1" ht="46.5" customHeight="1">
      <c r="A14" s="19">
        <v>4</v>
      </c>
      <c r="B14" s="26" t="s">
        <v>59</v>
      </c>
      <c r="C14" s="30" t="s">
        <v>60</v>
      </c>
      <c r="D14" s="28">
        <v>7</v>
      </c>
      <c r="E14" s="33" t="s">
        <v>10</v>
      </c>
      <c r="F14" s="28">
        <v>13</v>
      </c>
      <c r="G14" s="28">
        <v>13</v>
      </c>
      <c r="H14" s="28">
        <f t="shared" si="0"/>
        <v>26</v>
      </c>
      <c r="I14" s="29">
        <f t="shared" si="1"/>
        <v>0.5777777777777777</v>
      </c>
      <c r="J14" s="33" t="s">
        <v>28</v>
      </c>
      <c r="K14" s="19" t="s">
        <v>17</v>
      </c>
    </row>
    <row r="15" spans="1:11" s="9" customFormat="1" ht="48.75" customHeight="1">
      <c r="A15" s="19">
        <v>5</v>
      </c>
      <c r="B15" s="26" t="s">
        <v>61</v>
      </c>
      <c r="C15" s="27" t="s">
        <v>62</v>
      </c>
      <c r="D15" s="28">
        <v>7</v>
      </c>
      <c r="E15" s="27" t="s">
        <v>63</v>
      </c>
      <c r="F15" s="28">
        <v>18</v>
      </c>
      <c r="G15" s="28">
        <v>8</v>
      </c>
      <c r="H15" s="28">
        <f t="shared" si="0"/>
        <v>26</v>
      </c>
      <c r="I15" s="29">
        <f t="shared" si="1"/>
        <v>0.5777777777777777</v>
      </c>
      <c r="J15" s="27" t="s">
        <v>27</v>
      </c>
      <c r="K15" s="19" t="s">
        <v>17</v>
      </c>
    </row>
    <row r="16" spans="1:11" s="9" customFormat="1" ht="44.25" customHeight="1">
      <c r="A16" s="19">
        <v>6</v>
      </c>
      <c r="B16" s="26" t="s">
        <v>64</v>
      </c>
      <c r="C16" s="27" t="s">
        <v>65</v>
      </c>
      <c r="D16" s="28">
        <v>7</v>
      </c>
      <c r="E16" s="27" t="s">
        <v>66</v>
      </c>
      <c r="F16" s="28">
        <v>19</v>
      </c>
      <c r="G16" s="28">
        <v>6</v>
      </c>
      <c r="H16" s="28">
        <f t="shared" si="0"/>
        <v>25</v>
      </c>
      <c r="I16" s="29">
        <f t="shared" si="1"/>
        <v>0.5555555555555556</v>
      </c>
      <c r="J16" s="27" t="s">
        <v>67</v>
      </c>
      <c r="K16" s="19" t="s">
        <v>17</v>
      </c>
    </row>
    <row r="17" spans="1:11" s="9" customFormat="1" ht="46.5" customHeight="1">
      <c r="A17" s="19">
        <v>7</v>
      </c>
      <c r="B17" s="26" t="s">
        <v>68</v>
      </c>
      <c r="C17" s="30" t="s">
        <v>69</v>
      </c>
      <c r="D17" s="28">
        <v>7</v>
      </c>
      <c r="E17" s="30" t="s">
        <v>70</v>
      </c>
      <c r="F17" s="28">
        <v>12</v>
      </c>
      <c r="G17" s="28">
        <v>13</v>
      </c>
      <c r="H17" s="28">
        <f t="shared" si="0"/>
        <v>25</v>
      </c>
      <c r="I17" s="29">
        <f t="shared" si="1"/>
        <v>0.5555555555555556</v>
      </c>
      <c r="J17" s="30" t="s">
        <v>71</v>
      </c>
      <c r="K17" s="17" t="s">
        <v>17</v>
      </c>
    </row>
    <row r="18" spans="1:11" s="9" customFormat="1" ht="46.5" customHeight="1">
      <c r="A18" s="19">
        <v>8</v>
      </c>
      <c r="B18" s="26" t="s">
        <v>72</v>
      </c>
      <c r="C18" s="30" t="s">
        <v>73</v>
      </c>
      <c r="D18" s="28">
        <v>7</v>
      </c>
      <c r="E18" s="30" t="s">
        <v>56</v>
      </c>
      <c r="F18" s="28">
        <v>13</v>
      </c>
      <c r="G18" s="28">
        <v>10</v>
      </c>
      <c r="H18" s="28">
        <f t="shared" si="0"/>
        <v>23</v>
      </c>
      <c r="I18" s="29">
        <f t="shared" si="1"/>
        <v>0.5111111111111111</v>
      </c>
      <c r="J18" s="30" t="s">
        <v>38</v>
      </c>
      <c r="K18" s="17" t="s">
        <v>17</v>
      </c>
    </row>
    <row r="19" spans="1:11" s="9" customFormat="1" ht="62.25" customHeight="1">
      <c r="A19" s="19">
        <v>9</v>
      </c>
      <c r="B19" s="26" t="s">
        <v>74</v>
      </c>
      <c r="C19" s="27" t="s">
        <v>75</v>
      </c>
      <c r="D19" s="28">
        <v>7</v>
      </c>
      <c r="E19" s="27" t="s">
        <v>76</v>
      </c>
      <c r="F19" s="28">
        <v>17.5</v>
      </c>
      <c r="G19" s="28">
        <v>3.5</v>
      </c>
      <c r="H19" s="28">
        <f t="shared" si="0"/>
        <v>21</v>
      </c>
      <c r="I19" s="29">
        <f t="shared" si="1"/>
        <v>0.4666666666666667</v>
      </c>
      <c r="J19" s="27" t="s">
        <v>77</v>
      </c>
      <c r="K19" s="18"/>
    </row>
    <row r="20" spans="1:11" s="9" customFormat="1" ht="46.5" customHeight="1">
      <c r="A20" s="19">
        <v>10</v>
      </c>
      <c r="B20" s="26" t="s">
        <v>78</v>
      </c>
      <c r="C20" s="32" t="s">
        <v>79</v>
      </c>
      <c r="D20" s="28">
        <v>7</v>
      </c>
      <c r="E20" s="27" t="s">
        <v>36</v>
      </c>
      <c r="F20" s="28">
        <v>17</v>
      </c>
      <c r="G20" s="28">
        <v>0</v>
      </c>
      <c r="H20" s="28">
        <f t="shared" si="0"/>
        <v>17</v>
      </c>
      <c r="I20" s="29">
        <f t="shared" si="1"/>
        <v>0.37777777777777777</v>
      </c>
      <c r="J20" s="27" t="s">
        <v>37</v>
      </c>
      <c r="K20" s="18"/>
    </row>
    <row r="21" spans="1:11" s="9" customFormat="1" ht="46.5" customHeight="1">
      <c r="A21" s="19">
        <v>11</v>
      </c>
      <c r="B21" s="26" t="s">
        <v>80</v>
      </c>
      <c r="C21" s="30" t="s">
        <v>81</v>
      </c>
      <c r="D21" s="28">
        <v>7</v>
      </c>
      <c r="E21" s="30" t="s">
        <v>82</v>
      </c>
      <c r="F21" s="28">
        <v>17</v>
      </c>
      <c r="G21" s="28">
        <v>4</v>
      </c>
      <c r="H21" s="28">
        <f t="shared" si="0"/>
        <v>21</v>
      </c>
      <c r="I21" s="29">
        <f t="shared" si="1"/>
        <v>0.4666666666666667</v>
      </c>
      <c r="J21" s="30" t="s">
        <v>83</v>
      </c>
      <c r="K21" s="18"/>
    </row>
    <row r="22" spans="1:11" s="9" customFormat="1" ht="46.5" customHeight="1">
      <c r="A22" s="19">
        <v>12</v>
      </c>
      <c r="B22" s="26" t="s">
        <v>84</v>
      </c>
      <c r="C22" s="30" t="s">
        <v>85</v>
      </c>
      <c r="D22" s="28">
        <v>7</v>
      </c>
      <c r="E22" s="30" t="s">
        <v>86</v>
      </c>
      <c r="F22" s="28">
        <v>18</v>
      </c>
      <c r="G22" s="28">
        <v>0</v>
      </c>
      <c r="H22" s="28">
        <f t="shared" si="0"/>
        <v>18</v>
      </c>
      <c r="I22" s="29">
        <f t="shared" si="1"/>
        <v>0.4</v>
      </c>
      <c r="J22" s="30" t="s">
        <v>45</v>
      </c>
      <c r="K22" s="18"/>
    </row>
    <row r="23" spans="1:11" s="9" customFormat="1" ht="46.5" customHeight="1">
      <c r="A23" s="19">
        <v>13</v>
      </c>
      <c r="B23" s="26" t="s">
        <v>87</v>
      </c>
      <c r="C23" s="27" t="s">
        <v>88</v>
      </c>
      <c r="D23" s="28">
        <v>7</v>
      </c>
      <c r="E23" s="27" t="s">
        <v>89</v>
      </c>
      <c r="F23" s="28">
        <v>16</v>
      </c>
      <c r="G23" s="28">
        <v>1</v>
      </c>
      <c r="H23" s="28">
        <f t="shared" si="0"/>
        <v>17</v>
      </c>
      <c r="I23" s="29">
        <f t="shared" si="1"/>
        <v>0.37777777777777777</v>
      </c>
      <c r="J23" s="27" t="s">
        <v>90</v>
      </c>
      <c r="K23" s="18"/>
    </row>
    <row r="24" spans="1:11" s="9" customFormat="1" ht="46.5" customHeight="1">
      <c r="A24" s="19">
        <v>14</v>
      </c>
      <c r="B24" s="26" t="s">
        <v>91</v>
      </c>
      <c r="C24" s="32" t="s">
        <v>92</v>
      </c>
      <c r="D24" s="28">
        <v>7</v>
      </c>
      <c r="E24" s="27" t="s">
        <v>36</v>
      </c>
      <c r="F24" s="28">
        <v>15</v>
      </c>
      <c r="G24" s="28">
        <v>0</v>
      </c>
      <c r="H24" s="28">
        <f t="shared" si="0"/>
        <v>15</v>
      </c>
      <c r="I24" s="29">
        <f t="shared" si="1"/>
        <v>0.3333333333333333</v>
      </c>
      <c r="J24" s="27" t="s">
        <v>37</v>
      </c>
      <c r="K24" s="18"/>
    </row>
    <row r="25" spans="1:11" s="9" customFormat="1" ht="46.5" customHeight="1">
      <c r="A25" s="19">
        <v>15</v>
      </c>
      <c r="B25" s="26" t="s">
        <v>93</v>
      </c>
      <c r="C25" s="26" t="s">
        <v>94</v>
      </c>
      <c r="D25" s="28">
        <v>7</v>
      </c>
      <c r="E25" s="27" t="s">
        <v>95</v>
      </c>
      <c r="F25" s="28">
        <v>9</v>
      </c>
      <c r="G25" s="28">
        <v>7.5</v>
      </c>
      <c r="H25" s="28">
        <f t="shared" si="0"/>
        <v>16.5</v>
      </c>
      <c r="I25" s="29">
        <f t="shared" si="1"/>
        <v>0.36666666666666664</v>
      </c>
      <c r="J25" s="27" t="s">
        <v>44</v>
      </c>
      <c r="K25" s="18"/>
    </row>
    <row r="26" spans="1:11" s="9" customFormat="1" ht="46.5" customHeight="1">
      <c r="A26" s="19">
        <v>16</v>
      </c>
      <c r="B26" s="26" t="s">
        <v>96</v>
      </c>
      <c r="C26" s="30" t="s">
        <v>97</v>
      </c>
      <c r="D26" s="28">
        <v>7</v>
      </c>
      <c r="E26" s="30" t="s">
        <v>70</v>
      </c>
      <c r="F26" s="28">
        <v>9</v>
      </c>
      <c r="G26" s="28">
        <v>5</v>
      </c>
      <c r="H26" s="28">
        <f t="shared" si="0"/>
        <v>14</v>
      </c>
      <c r="I26" s="29">
        <f t="shared" si="1"/>
        <v>0.3111111111111111</v>
      </c>
      <c r="J26" s="30" t="s">
        <v>71</v>
      </c>
      <c r="K26" s="18"/>
    </row>
    <row r="27" spans="1:11" s="9" customFormat="1" ht="46.5" customHeight="1">
      <c r="A27" s="19">
        <v>17</v>
      </c>
      <c r="B27" s="26" t="s">
        <v>98</v>
      </c>
      <c r="C27" s="30" t="s">
        <v>99</v>
      </c>
      <c r="D27" s="28">
        <v>7</v>
      </c>
      <c r="E27" s="30" t="s">
        <v>86</v>
      </c>
      <c r="F27" s="28">
        <v>13</v>
      </c>
      <c r="G27" s="28">
        <v>0</v>
      </c>
      <c r="H27" s="28">
        <f t="shared" si="0"/>
        <v>13</v>
      </c>
      <c r="I27" s="29">
        <f t="shared" si="1"/>
        <v>0.28888888888888886</v>
      </c>
      <c r="J27" s="30" t="s">
        <v>45</v>
      </c>
      <c r="K27" s="18"/>
    </row>
    <row r="28" spans="1:11" s="9" customFormat="1" ht="46.5" customHeight="1">
      <c r="A28" s="19">
        <v>18</v>
      </c>
      <c r="B28" s="26" t="s">
        <v>100</v>
      </c>
      <c r="C28" s="27" t="s">
        <v>101</v>
      </c>
      <c r="D28" s="28">
        <v>7</v>
      </c>
      <c r="E28" s="27" t="s">
        <v>76</v>
      </c>
      <c r="F28" s="28">
        <v>10</v>
      </c>
      <c r="G28" s="28">
        <v>2.5</v>
      </c>
      <c r="H28" s="28">
        <f t="shared" si="0"/>
        <v>12.5</v>
      </c>
      <c r="I28" s="29">
        <f t="shared" si="1"/>
        <v>0.2777777777777778</v>
      </c>
      <c r="J28" s="27" t="s">
        <v>77</v>
      </c>
      <c r="K28" s="18"/>
    </row>
    <row r="29" spans="1:11" s="9" customFormat="1" ht="46.5" customHeight="1">
      <c r="A29" s="19">
        <v>19</v>
      </c>
      <c r="B29" s="26" t="s">
        <v>102</v>
      </c>
      <c r="C29" s="27" t="s">
        <v>103</v>
      </c>
      <c r="D29" s="28">
        <v>7</v>
      </c>
      <c r="E29" s="27" t="s">
        <v>89</v>
      </c>
      <c r="F29" s="28">
        <v>12</v>
      </c>
      <c r="G29" s="28">
        <v>0</v>
      </c>
      <c r="H29" s="28">
        <f t="shared" si="0"/>
        <v>12</v>
      </c>
      <c r="I29" s="29">
        <f t="shared" si="1"/>
        <v>0.26666666666666666</v>
      </c>
      <c r="J29" s="27" t="s">
        <v>90</v>
      </c>
      <c r="K29" s="18"/>
    </row>
    <row r="30" spans="1:11" s="9" customFormat="1" ht="46.5" customHeight="1">
      <c r="A30" s="19">
        <v>20</v>
      </c>
      <c r="B30" s="26" t="s">
        <v>104</v>
      </c>
      <c r="C30" s="34" t="s">
        <v>105</v>
      </c>
      <c r="D30" s="28">
        <v>7</v>
      </c>
      <c r="E30" s="35" t="s">
        <v>106</v>
      </c>
      <c r="F30" s="28">
        <v>9</v>
      </c>
      <c r="G30" s="28">
        <v>3</v>
      </c>
      <c r="H30" s="28">
        <f t="shared" si="0"/>
        <v>12</v>
      </c>
      <c r="I30" s="29">
        <f t="shared" si="1"/>
        <v>0.26666666666666666</v>
      </c>
      <c r="J30" s="46" t="s">
        <v>107</v>
      </c>
      <c r="K30" s="18"/>
    </row>
    <row r="31" spans="1:11" s="9" customFormat="1" ht="46.5" customHeight="1">
      <c r="A31" s="19">
        <v>21</v>
      </c>
      <c r="B31" s="26" t="s">
        <v>108</v>
      </c>
      <c r="C31" s="30" t="s">
        <v>109</v>
      </c>
      <c r="D31" s="28">
        <v>7</v>
      </c>
      <c r="E31" s="30" t="s">
        <v>70</v>
      </c>
      <c r="F31" s="28">
        <v>8</v>
      </c>
      <c r="G31" s="28">
        <v>4</v>
      </c>
      <c r="H31" s="28">
        <f t="shared" si="0"/>
        <v>12</v>
      </c>
      <c r="I31" s="29">
        <f t="shared" si="1"/>
        <v>0.26666666666666666</v>
      </c>
      <c r="J31" s="30" t="s">
        <v>71</v>
      </c>
      <c r="K31" s="18"/>
    </row>
    <row r="32" spans="1:11" s="9" customFormat="1" ht="46.5" customHeight="1">
      <c r="A32" s="19">
        <v>22</v>
      </c>
      <c r="B32" s="26" t="s">
        <v>110</v>
      </c>
      <c r="C32" s="32" t="s">
        <v>111</v>
      </c>
      <c r="D32" s="28">
        <v>7</v>
      </c>
      <c r="E32" s="27" t="s">
        <v>36</v>
      </c>
      <c r="F32" s="28">
        <v>11</v>
      </c>
      <c r="G32" s="28">
        <v>0</v>
      </c>
      <c r="H32" s="28">
        <f t="shared" si="0"/>
        <v>11</v>
      </c>
      <c r="I32" s="29">
        <f t="shared" si="1"/>
        <v>0.24444444444444444</v>
      </c>
      <c r="J32" s="27" t="s">
        <v>37</v>
      </c>
      <c r="K32" s="18"/>
    </row>
    <row r="33" spans="1:11" s="9" customFormat="1" ht="46.5" customHeight="1">
      <c r="A33" s="19">
        <v>23</v>
      </c>
      <c r="B33" s="26" t="s">
        <v>112</v>
      </c>
      <c r="C33" s="30" t="s">
        <v>113</v>
      </c>
      <c r="D33" s="28">
        <v>7</v>
      </c>
      <c r="E33" s="30" t="s">
        <v>114</v>
      </c>
      <c r="F33" s="28">
        <v>11</v>
      </c>
      <c r="G33" s="28">
        <v>0</v>
      </c>
      <c r="H33" s="28">
        <f t="shared" si="0"/>
        <v>11</v>
      </c>
      <c r="I33" s="29">
        <f t="shared" si="1"/>
        <v>0.24444444444444444</v>
      </c>
      <c r="J33" s="30" t="s">
        <v>115</v>
      </c>
      <c r="K33" s="18"/>
    </row>
    <row r="34" spans="1:11" s="9" customFormat="1" ht="46.5" customHeight="1">
      <c r="A34" s="19">
        <v>24</v>
      </c>
      <c r="B34" s="26" t="s">
        <v>116</v>
      </c>
      <c r="C34" s="27" t="s">
        <v>117</v>
      </c>
      <c r="D34" s="28">
        <v>7</v>
      </c>
      <c r="E34" s="27" t="s">
        <v>95</v>
      </c>
      <c r="F34" s="28">
        <v>7</v>
      </c>
      <c r="G34" s="28">
        <v>3.5</v>
      </c>
      <c r="H34" s="28">
        <f t="shared" si="0"/>
        <v>10.5</v>
      </c>
      <c r="I34" s="29">
        <f t="shared" si="1"/>
        <v>0.23333333333333334</v>
      </c>
      <c r="J34" s="27" t="s">
        <v>44</v>
      </c>
      <c r="K34" s="18"/>
    </row>
    <row r="35" spans="1:11" s="9" customFormat="1" ht="46.5" customHeight="1">
      <c r="A35" s="19">
        <v>25</v>
      </c>
      <c r="B35" s="26" t="s">
        <v>118</v>
      </c>
      <c r="C35" s="30" t="s">
        <v>119</v>
      </c>
      <c r="D35" s="28">
        <v>7</v>
      </c>
      <c r="E35" s="30" t="s">
        <v>86</v>
      </c>
      <c r="F35" s="28">
        <v>10</v>
      </c>
      <c r="G35" s="28">
        <v>0</v>
      </c>
      <c r="H35" s="28">
        <f t="shared" si="0"/>
        <v>10</v>
      </c>
      <c r="I35" s="29">
        <f t="shared" si="1"/>
        <v>0.2222222222222222</v>
      </c>
      <c r="J35" s="30" t="s">
        <v>45</v>
      </c>
      <c r="K35" s="18"/>
    </row>
    <row r="36" spans="1:11" s="9" customFormat="1" ht="46.5" customHeight="1">
      <c r="A36" s="19">
        <v>26</v>
      </c>
      <c r="B36" s="26" t="s">
        <v>120</v>
      </c>
      <c r="C36" s="32" t="s">
        <v>121</v>
      </c>
      <c r="D36" s="28">
        <v>7</v>
      </c>
      <c r="E36" s="27" t="s">
        <v>36</v>
      </c>
      <c r="F36" s="28">
        <v>10</v>
      </c>
      <c r="G36" s="28">
        <v>0</v>
      </c>
      <c r="H36" s="28">
        <f t="shared" si="0"/>
        <v>10</v>
      </c>
      <c r="I36" s="29">
        <f t="shared" si="1"/>
        <v>0.2222222222222222</v>
      </c>
      <c r="J36" s="27" t="s">
        <v>37</v>
      </c>
      <c r="K36" s="18"/>
    </row>
    <row r="37" spans="1:11" s="9" customFormat="1" ht="46.5" customHeight="1">
      <c r="A37" s="19">
        <v>27</v>
      </c>
      <c r="B37" s="26" t="s">
        <v>122</v>
      </c>
      <c r="C37" s="30" t="s">
        <v>123</v>
      </c>
      <c r="D37" s="28">
        <v>7</v>
      </c>
      <c r="E37" s="30" t="s">
        <v>86</v>
      </c>
      <c r="F37" s="28">
        <v>10</v>
      </c>
      <c r="G37" s="28">
        <v>0</v>
      </c>
      <c r="H37" s="28">
        <f t="shared" si="0"/>
        <v>10</v>
      </c>
      <c r="I37" s="29">
        <f t="shared" si="1"/>
        <v>0.2222222222222222</v>
      </c>
      <c r="J37" s="30" t="s">
        <v>45</v>
      </c>
      <c r="K37" s="18"/>
    </row>
    <row r="38" spans="1:11" s="9" customFormat="1" ht="46.5" customHeight="1">
      <c r="A38" s="19">
        <v>28</v>
      </c>
      <c r="B38" s="26" t="s">
        <v>124</v>
      </c>
      <c r="C38" s="30" t="s">
        <v>125</v>
      </c>
      <c r="D38" s="28">
        <v>7</v>
      </c>
      <c r="E38" s="30" t="s">
        <v>86</v>
      </c>
      <c r="F38" s="28">
        <v>7</v>
      </c>
      <c r="G38" s="28">
        <v>0</v>
      </c>
      <c r="H38" s="28">
        <f t="shared" si="0"/>
        <v>7</v>
      </c>
      <c r="I38" s="29">
        <f t="shared" si="1"/>
        <v>0.15555555555555556</v>
      </c>
      <c r="J38" s="30" t="s">
        <v>45</v>
      </c>
      <c r="K38" s="18"/>
    </row>
    <row r="39" spans="1:11" s="9" customFormat="1" ht="46.5" customHeight="1">
      <c r="A39" s="19">
        <v>29</v>
      </c>
      <c r="B39" s="26" t="s">
        <v>126</v>
      </c>
      <c r="C39" s="30" t="s">
        <v>127</v>
      </c>
      <c r="D39" s="28">
        <v>7</v>
      </c>
      <c r="E39" s="30" t="s">
        <v>86</v>
      </c>
      <c r="F39" s="28">
        <v>7</v>
      </c>
      <c r="G39" s="28">
        <v>0</v>
      </c>
      <c r="H39" s="28">
        <f t="shared" si="0"/>
        <v>7</v>
      </c>
      <c r="I39" s="29">
        <f t="shared" si="1"/>
        <v>0.15555555555555556</v>
      </c>
      <c r="J39" s="30" t="s">
        <v>45</v>
      </c>
      <c r="K39" s="18"/>
    </row>
    <row r="40" spans="1:11" s="9" customFormat="1" ht="46.5" customHeight="1">
      <c r="A40" s="19">
        <v>30</v>
      </c>
      <c r="B40" s="26" t="s">
        <v>128</v>
      </c>
      <c r="C40" s="32" t="s">
        <v>129</v>
      </c>
      <c r="D40" s="28">
        <v>7</v>
      </c>
      <c r="E40" s="27" t="s">
        <v>36</v>
      </c>
      <c r="F40" s="28">
        <v>6</v>
      </c>
      <c r="G40" s="28">
        <v>0</v>
      </c>
      <c r="H40" s="28">
        <f t="shared" si="0"/>
        <v>6</v>
      </c>
      <c r="I40" s="29">
        <f t="shared" si="1"/>
        <v>0.13333333333333333</v>
      </c>
      <c r="J40" s="27" t="s">
        <v>37</v>
      </c>
      <c r="K40" s="18"/>
    </row>
    <row r="41" spans="1:11" s="9" customFormat="1" ht="46.5" customHeight="1">
      <c r="A41" s="19">
        <v>31</v>
      </c>
      <c r="B41" s="26" t="s">
        <v>130</v>
      </c>
      <c r="C41" s="30" t="s">
        <v>131</v>
      </c>
      <c r="D41" s="28">
        <v>7</v>
      </c>
      <c r="E41" s="30" t="s">
        <v>132</v>
      </c>
      <c r="F41" s="28">
        <v>5</v>
      </c>
      <c r="G41" s="28">
        <v>0</v>
      </c>
      <c r="H41" s="28">
        <f t="shared" si="0"/>
        <v>5</v>
      </c>
      <c r="I41" s="29">
        <f t="shared" si="1"/>
        <v>0.1111111111111111</v>
      </c>
      <c r="J41" s="30" t="s">
        <v>133</v>
      </c>
      <c r="K41" s="18"/>
    </row>
    <row r="42" spans="1:11" s="9" customFormat="1" ht="46.5" customHeight="1">
      <c r="A42" s="19">
        <v>32</v>
      </c>
      <c r="B42" s="26" t="s">
        <v>134</v>
      </c>
      <c r="C42" s="30" t="s">
        <v>135</v>
      </c>
      <c r="D42" s="28">
        <v>7</v>
      </c>
      <c r="E42" s="30" t="s">
        <v>82</v>
      </c>
      <c r="F42" s="28">
        <v>6</v>
      </c>
      <c r="G42" s="28">
        <v>0</v>
      </c>
      <c r="H42" s="28">
        <f t="shared" si="0"/>
        <v>6</v>
      </c>
      <c r="I42" s="29">
        <f t="shared" si="1"/>
        <v>0.13333333333333333</v>
      </c>
      <c r="J42" s="30" t="s">
        <v>83</v>
      </c>
      <c r="K42" s="18"/>
    </row>
    <row r="43" spans="1:11" s="9" customFormat="1" ht="46.5" customHeight="1">
      <c r="A43" s="19">
        <v>33</v>
      </c>
      <c r="B43" s="26" t="s">
        <v>136</v>
      </c>
      <c r="C43" s="30" t="s">
        <v>137</v>
      </c>
      <c r="D43" s="28">
        <v>7</v>
      </c>
      <c r="E43" s="30" t="s">
        <v>86</v>
      </c>
      <c r="F43" s="28">
        <v>4</v>
      </c>
      <c r="G43" s="28">
        <v>0</v>
      </c>
      <c r="H43" s="28">
        <f t="shared" si="0"/>
        <v>4</v>
      </c>
      <c r="I43" s="29">
        <f t="shared" si="1"/>
        <v>0.08888888888888889</v>
      </c>
      <c r="J43" s="30" t="s">
        <v>45</v>
      </c>
      <c r="K43" s="18"/>
    </row>
    <row r="44" spans="1:11" s="20" customFormat="1" ht="24.75" customHeight="1">
      <c r="A44" s="106" t="s">
        <v>29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1:11" s="9" customFormat="1" ht="36.75" customHeight="1">
      <c r="A45" s="21">
        <v>1</v>
      </c>
      <c r="B45" s="24" t="s">
        <v>139</v>
      </c>
      <c r="C45" s="39" t="s">
        <v>140</v>
      </c>
      <c r="D45" s="40">
        <v>8</v>
      </c>
      <c r="E45" s="41" t="s">
        <v>10</v>
      </c>
      <c r="F45" s="40">
        <v>22</v>
      </c>
      <c r="G45" s="40">
        <v>12.5</v>
      </c>
      <c r="H45" s="40">
        <f>SUM(F45:G45)</f>
        <v>34.5</v>
      </c>
      <c r="I45" s="42">
        <f>H45/45</f>
        <v>0.7666666666666667</v>
      </c>
      <c r="J45" s="41" t="s">
        <v>28</v>
      </c>
      <c r="K45" s="21" t="s">
        <v>18</v>
      </c>
    </row>
    <row r="46" spans="1:11" s="9" customFormat="1" ht="47.25" customHeight="1">
      <c r="A46" s="15">
        <v>2</v>
      </c>
      <c r="B46" s="43" t="s">
        <v>141</v>
      </c>
      <c r="C46" s="44" t="s">
        <v>142</v>
      </c>
      <c r="D46" s="40">
        <v>8</v>
      </c>
      <c r="E46" s="44" t="s">
        <v>143</v>
      </c>
      <c r="F46" s="40">
        <v>15</v>
      </c>
      <c r="G46" s="40">
        <v>17</v>
      </c>
      <c r="H46" s="40">
        <f aca="true" t="shared" si="2" ref="H46:H68">SUM(F46:G46)</f>
        <v>32</v>
      </c>
      <c r="I46" s="42">
        <f aca="true" t="shared" si="3" ref="I46:I68">H46/45</f>
        <v>0.7111111111111111</v>
      </c>
      <c r="J46" s="44" t="s">
        <v>13</v>
      </c>
      <c r="K46" s="19" t="s">
        <v>17</v>
      </c>
    </row>
    <row r="47" spans="1:11" s="9" customFormat="1" ht="36" customHeight="1">
      <c r="A47" s="21">
        <v>3</v>
      </c>
      <c r="B47" s="43" t="s">
        <v>144</v>
      </c>
      <c r="C47" s="27" t="s">
        <v>145</v>
      </c>
      <c r="D47" s="40">
        <v>8</v>
      </c>
      <c r="E47" s="27" t="s">
        <v>146</v>
      </c>
      <c r="F47" s="40">
        <v>20</v>
      </c>
      <c r="G47" s="40">
        <v>10.5</v>
      </c>
      <c r="H47" s="40">
        <f t="shared" si="2"/>
        <v>30.5</v>
      </c>
      <c r="I47" s="42">
        <f t="shared" si="3"/>
        <v>0.6777777777777778</v>
      </c>
      <c r="J47" s="27" t="s">
        <v>35</v>
      </c>
      <c r="K47" s="19" t="s">
        <v>17</v>
      </c>
    </row>
    <row r="48" spans="1:11" s="9" customFormat="1" ht="45" customHeight="1">
      <c r="A48" s="19">
        <v>4</v>
      </c>
      <c r="B48" s="43" t="s">
        <v>147</v>
      </c>
      <c r="C48" s="44" t="s">
        <v>148</v>
      </c>
      <c r="D48" s="40">
        <v>8</v>
      </c>
      <c r="E48" s="44" t="s">
        <v>149</v>
      </c>
      <c r="F48" s="40">
        <v>14</v>
      </c>
      <c r="G48" s="40">
        <v>16</v>
      </c>
      <c r="H48" s="40">
        <f t="shared" si="2"/>
        <v>30</v>
      </c>
      <c r="I48" s="42">
        <f t="shared" si="3"/>
        <v>0.6666666666666666</v>
      </c>
      <c r="J48" s="44" t="s">
        <v>150</v>
      </c>
      <c r="K48" s="19" t="s">
        <v>17</v>
      </c>
    </row>
    <row r="49" spans="1:11" s="9" customFormat="1" ht="45" customHeight="1">
      <c r="A49" s="21">
        <v>5</v>
      </c>
      <c r="B49" s="43" t="s">
        <v>151</v>
      </c>
      <c r="C49" s="27" t="s">
        <v>26</v>
      </c>
      <c r="D49" s="40">
        <v>8</v>
      </c>
      <c r="E49" s="27" t="s">
        <v>63</v>
      </c>
      <c r="F49" s="40">
        <v>20</v>
      </c>
      <c r="G49" s="40">
        <v>10</v>
      </c>
      <c r="H49" s="40">
        <f t="shared" si="2"/>
        <v>30</v>
      </c>
      <c r="I49" s="42">
        <f t="shared" si="3"/>
        <v>0.6666666666666666</v>
      </c>
      <c r="J49" s="27" t="s">
        <v>27</v>
      </c>
      <c r="K49" s="19" t="s">
        <v>17</v>
      </c>
    </row>
    <row r="50" spans="1:11" s="9" customFormat="1" ht="37.5" customHeight="1">
      <c r="A50" s="19">
        <v>6</v>
      </c>
      <c r="B50" s="43" t="s">
        <v>152</v>
      </c>
      <c r="C50" s="27" t="s">
        <v>153</v>
      </c>
      <c r="D50" s="40">
        <v>8</v>
      </c>
      <c r="E50" s="27" t="s">
        <v>154</v>
      </c>
      <c r="F50" s="40">
        <v>20</v>
      </c>
      <c r="G50" s="40">
        <v>7.5</v>
      </c>
      <c r="H50" s="40">
        <f t="shared" si="2"/>
        <v>27.5</v>
      </c>
      <c r="I50" s="42">
        <f t="shared" si="3"/>
        <v>0.6111111111111112</v>
      </c>
      <c r="J50" s="27" t="s">
        <v>43</v>
      </c>
      <c r="K50" s="19" t="s">
        <v>17</v>
      </c>
    </row>
    <row r="51" spans="1:11" s="9" customFormat="1" ht="29.25" customHeight="1">
      <c r="A51" s="21">
        <v>7</v>
      </c>
      <c r="B51" s="43" t="s">
        <v>155</v>
      </c>
      <c r="C51" s="27" t="s">
        <v>317</v>
      </c>
      <c r="D51" s="40">
        <v>8</v>
      </c>
      <c r="E51" s="30" t="s">
        <v>86</v>
      </c>
      <c r="F51" s="40">
        <v>19</v>
      </c>
      <c r="G51" s="40">
        <v>5</v>
      </c>
      <c r="H51" s="40">
        <f t="shared" si="2"/>
        <v>24</v>
      </c>
      <c r="I51" s="42">
        <f t="shared" si="3"/>
        <v>0.5333333333333333</v>
      </c>
      <c r="J51" s="30" t="s">
        <v>45</v>
      </c>
      <c r="K51" s="19" t="s">
        <v>17</v>
      </c>
    </row>
    <row r="52" spans="1:11" s="9" customFormat="1" ht="33" customHeight="1">
      <c r="A52" s="19">
        <v>8</v>
      </c>
      <c r="B52" s="43" t="s">
        <v>156</v>
      </c>
      <c r="C52" s="39" t="s">
        <v>157</v>
      </c>
      <c r="D52" s="40">
        <v>8</v>
      </c>
      <c r="E52" s="41" t="s">
        <v>10</v>
      </c>
      <c r="F52" s="40">
        <v>13</v>
      </c>
      <c r="G52" s="40">
        <v>10.5</v>
      </c>
      <c r="H52" s="40">
        <f t="shared" si="2"/>
        <v>23.5</v>
      </c>
      <c r="I52" s="42">
        <f t="shared" si="3"/>
        <v>0.5222222222222223</v>
      </c>
      <c r="J52" s="41" t="s">
        <v>28</v>
      </c>
      <c r="K52" s="19" t="s">
        <v>17</v>
      </c>
    </row>
    <row r="53" spans="1:11" s="9" customFormat="1" ht="48" customHeight="1">
      <c r="A53" s="21">
        <v>9</v>
      </c>
      <c r="B53" s="43" t="s">
        <v>158</v>
      </c>
      <c r="C53" s="44" t="s">
        <v>159</v>
      </c>
      <c r="D53" s="40">
        <v>8</v>
      </c>
      <c r="E53" s="44" t="s">
        <v>149</v>
      </c>
      <c r="F53" s="40">
        <v>14</v>
      </c>
      <c r="G53" s="40">
        <v>8</v>
      </c>
      <c r="H53" s="40">
        <f t="shared" si="2"/>
        <v>22</v>
      </c>
      <c r="I53" s="42">
        <f t="shared" si="3"/>
        <v>0.4888888888888889</v>
      </c>
      <c r="J53" s="44" t="s">
        <v>150</v>
      </c>
      <c r="K53" s="13"/>
    </row>
    <row r="54" spans="1:11" s="9" customFormat="1" ht="33.75" customHeight="1">
      <c r="A54" s="19">
        <v>10</v>
      </c>
      <c r="B54" s="43" t="s">
        <v>160</v>
      </c>
      <c r="C54" s="44" t="s">
        <v>161</v>
      </c>
      <c r="D54" s="40">
        <v>8</v>
      </c>
      <c r="E54" s="44" t="s">
        <v>149</v>
      </c>
      <c r="F54" s="40">
        <v>6</v>
      </c>
      <c r="G54" s="40">
        <v>16</v>
      </c>
      <c r="H54" s="40">
        <f t="shared" si="2"/>
        <v>22</v>
      </c>
      <c r="I54" s="42">
        <f t="shared" si="3"/>
        <v>0.4888888888888889</v>
      </c>
      <c r="J54" s="44" t="s">
        <v>150</v>
      </c>
      <c r="K54" s="13"/>
    </row>
    <row r="55" spans="1:11" s="9" customFormat="1" ht="30.75" customHeight="1">
      <c r="A55" s="21">
        <v>11</v>
      </c>
      <c r="B55" s="43" t="s">
        <v>162</v>
      </c>
      <c r="C55" s="44" t="s">
        <v>163</v>
      </c>
      <c r="D55" s="40">
        <v>8</v>
      </c>
      <c r="E55" s="44" t="s">
        <v>164</v>
      </c>
      <c r="F55" s="40">
        <v>17</v>
      </c>
      <c r="G55" s="40">
        <v>4.5</v>
      </c>
      <c r="H55" s="40">
        <f t="shared" si="2"/>
        <v>21.5</v>
      </c>
      <c r="I55" s="42">
        <f t="shared" si="3"/>
        <v>0.4777777777777778</v>
      </c>
      <c r="J55" s="44" t="s">
        <v>165</v>
      </c>
      <c r="K55" s="13"/>
    </row>
    <row r="56" spans="1:11" s="9" customFormat="1" ht="30.75" customHeight="1">
      <c r="A56" s="19">
        <v>12</v>
      </c>
      <c r="B56" s="43" t="s">
        <v>166</v>
      </c>
      <c r="C56" s="44" t="s">
        <v>167</v>
      </c>
      <c r="D56" s="40">
        <v>8</v>
      </c>
      <c r="E56" s="44" t="s">
        <v>143</v>
      </c>
      <c r="F56" s="40">
        <v>8</v>
      </c>
      <c r="G56" s="40">
        <v>10</v>
      </c>
      <c r="H56" s="40">
        <f t="shared" si="2"/>
        <v>18</v>
      </c>
      <c r="I56" s="42">
        <f t="shared" si="3"/>
        <v>0.4</v>
      </c>
      <c r="J56" s="44" t="s">
        <v>168</v>
      </c>
      <c r="K56" s="13"/>
    </row>
    <row r="57" spans="1:11" s="9" customFormat="1" ht="34.5" customHeight="1">
      <c r="A57" s="21">
        <v>13</v>
      </c>
      <c r="B57" s="43" t="s">
        <v>169</v>
      </c>
      <c r="C57" s="27" t="s">
        <v>170</v>
      </c>
      <c r="D57" s="40">
        <v>8</v>
      </c>
      <c r="E57" s="27" t="s">
        <v>171</v>
      </c>
      <c r="F57" s="40">
        <v>14</v>
      </c>
      <c r="G57" s="40">
        <v>2</v>
      </c>
      <c r="H57" s="40">
        <f t="shared" si="2"/>
        <v>16</v>
      </c>
      <c r="I57" s="42">
        <f t="shared" si="3"/>
        <v>0.35555555555555557</v>
      </c>
      <c r="J57" s="27" t="s">
        <v>172</v>
      </c>
      <c r="K57" s="13"/>
    </row>
    <row r="58" spans="1:11" s="9" customFormat="1" ht="34.5" customHeight="1">
      <c r="A58" s="19">
        <v>14</v>
      </c>
      <c r="B58" s="43" t="s">
        <v>173</v>
      </c>
      <c r="C58" s="27" t="s">
        <v>174</v>
      </c>
      <c r="D58" s="40">
        <v>8</v>
      </c>
      <c r="E58" s="27" t="s">
        <v>146</v>
      </c>
      <c r="F58" s="40">
        <v>14</v>
      </c>
      <c r="G58" s="40">
        <v>1.5</v>
      </c>
      <c r="H58" s="40">
        <f t="shared" si="2"/>
        <v>15.5</v>
      </c>
      <c r="I58" s="42">
        <f t="shared" si="3"/>
        <v>0.34444444444444444</v>
      </c>
      <c r="J58" s="27" t="s">
        <v>35</v>
      </c>
      <c r="K58" s="38"/>
    </row>
    <row r="59" spans="1:11" s="9" customFormat="1" ht="34.5" customHeight="1">
      <c r="A59" s="21">
        <v>15</v>
      </c>
      <c r="B59" s="43" t="s">
        <v>175</v>
      </c>
      <c r="C59" s="44" t="s">
        <v>176</v>
      </c>
      <c r="D59" s="40">
        <v>8</v>
      </c>
      <c r="E59" s="44" t="s">
        <v>114</v>
      </c>
      <c r="F59" s="40">
        <v>13</v>
      </c>
      <c r="G59" s="40">
        <v>1</v>
      </c>
      <c r="H59" s="40">
        <f t="shared" si="2"/>
        <v>14</v>
      </c>
      <c r="I59" s="42">
        <f t="shared" si="3"/>
        <v>0.3111111111111111</v>
      </c>
      <c r="J59" s="44" t="s">
        <v>115</v>
      </c>
      <c r="K59" s="38"/>
    </row>
    <row r="60" spans="1:11" s="9" customFormat="1" ht="34.5" customHeight="1">
      <c r="A60" s="19">
        <v>16</v>
      </c>
      <c r="B60" s="43" t="s">
        <v>177</v>
      </c>
      <c r="C60" s="44" t="s">
        <v>178</v>
      </c>
      <c r="D60" s="40">
        <v>8</v>
      </c>
      <c r="E60" s="44" t="s">
        <v>70</v>
      </c>
      <c r="F60" s="40">
        <v>6</v>
      </c>
      <c r="G60" s="40">
        <v>6</v>
      </c>
      <c r="H60" s="40">
        <f t="shared" si="2"/>
        <v>12</v>
      </c>
      <c r="I60" s="42">
        <f t="shared" si="3"/>
        <v>0.26666666666666666</v>
      </c>
      <c r="J60" s="44" t="s">
        <v>71</v>
      </c>
      <c r="K60" s="38"/>
    </row>
    <row r="61" spans="1:11" s="9" customFormat="1" ht="34.5" customHeight="1">
      <c r="A61" s="21">
        <v>17</v>
      </c>
      <c r="B61" s="43" t="s">
        <v>179</v>
      </c>
      <c r="C61" s="44" t="s">
        <v>180</v>
      </c>
      <c r="D61" s="40">
        <v>8</v>
      </c>
      <c r="E61" s="44" t="s">
        <v>149</v>
      </c>
      <c r="F61" s="40">
        <v>7</v>
      </c>
      <c r="G61" s="40">
        <v>5</v>
      </c>
      <c r="H61" s="40">
        <f t="shared" si="2"/>
        <v>12</v>
      </c>
      <c r="I61" s="42">
        <f t="shared" si="3"/>
        <v>0.26666666666666666</v>
      </c>
      <c r="J61" s="44" t="s">
        <v>150</v>
      </c>
      <c r="K61" s="38"/>
    </row>
    <row r="62" spans="1:11" s="9" customFormat="1" ht="34.5" customHeight="1">
      <c r="A62" s="19">
        <v>18</v>
      </c>
      <c r="B62" s="43" t="s">
        <v>181</v>
      </c>
      <c r="C62" s="44" t="s">
        <v>182</v>
      </c>
      <c r="D62" s="40">
        <v>8</v>
      </c>
      <c r="E62" s="44" t="s">
        <v>183</v>
      </c>
      <c r="F62" s="40">
        <v>11</v>
      </c>
      <c r="G62" s="40">
        <v>0</v>
      </c>
      <c r="H62" s="40">
        <f t="shared" si="2"/>
        <v>11</v>
      </c>
      <c r="I62" s="42">
        <f t="shared" si="3"/>
        <v>0.24444444444444444</v>
      </c>
      <c r="J62" s="44" t="s">
        <v>107</v>
      </c>
      <c r="K62" s="38"/>
    </row>
    <row r="63" spans="1:11" s="9" customFormat="1" ht="34.5" customHeight="1">
      <c r="A63" s="21">
        <v>19</v>
      </c>
      <c r="B63" s="43" t="s">
        <v>184</v>
      </c>
      <c r="C63" s="44" t="s">
        <v>185</v>
      </c>
      <c r="D63" s="40">
        <v>8</v>
      </c>
      <c r="E63" s="44" t="s">
        <v>183</v>
      </c>
      <c r="F63" s="40">
        <v>10</v>
      </c>
      <c r="G63" s="40">
        <v>0</v>
      </c>
      <c r="H63" s="40">
        <f t="shared" si="2"/>
        <v>10</v>
      </c>
      <c r="I63" s="42">
        <f t="shared" si="3"/>
        <v>0.2222222222222222</v>
      </c>
      <c r="J63" s="44" t="s">
        <v>107</v>
      </c>
      <c r="K63" s="38"/>
    </row>
    <row r="64" spans="1:11" s="9" customFormat="1" ht="34.5" customHeight="1">
      <c r="A64" s="19">
        <v>20</v>
      </c>
      <c r="B64" s="43" t="s">
        <v>186</v>
      </c>
      <c r="C64" s="44" t="s">
        <v>187</v>
      </c>
      <c r="D64" s="40">
        <v>8</v>
      </c>
      <c r="E64" s="44" t="s">
        <v>70</v>
      </c>
      <c r="F64" s="40">
        <v>7</v>
      </c>
      <c r="G64" s="40">
        <v>3</v>
      </c>
      <c r="H64" s="40">
        <f t="shared" si="2"/>
        <v>10</v>
      </c>
      <c r="I64" s="42">
        <f t="shared" si="3"/>
        <v>0.2222222222222222</v>
      </c>
      <c r="J64" s="44" t="s">
        <v>188</v>
      </c>
      <c r="K64" s="38"/>
    </row>
    <row r="65" spans="1:11" s="9" customFormat="1" ht="34.5" customHeight="1">
      <c r="A65" s="21">
        <v>21</v>
      </c>
      <c r="B65" s="43" t="s">
        <v>189</v>
      </c>
      <c r="C65" s="44" t="s">
        <v>190</v>
      </c>
      <c r="D65" s="40">
        <v>8</v>
      </c>
      <c r="E65" s="44" t="s">
        <v>191</v>
      </c>
      <c r="F65" s="40">
        <v>8</v>
      </c>
      <c r="G65" s="40">
        <v>0</v>
      </c>
      <c r="H65" s="40">
        <f t="shared" si="2"/>
        <v>8</v>
      </c>
      <c r="I65" s="42">
        <f t="shared" si="3"/>
        <v>0.17777777777777778</v>
      </c>
      <c r="J65" s="44" t="s">
        <v>192</v>
      </c>
      <c r="K65" s="38"/>
    </row>
    <row r="66" spans="1:11" s="9" customFormat="1" ht="34.5" customHeight="1">
      <c r="A66" s="19">
        <v>22</v>
      </c>
      <c r="B66" s="43" t="s">
        <v>193</v>
      </c>
      <c r="C66" s="44" t="s">
        <v>194</v>
      </c>
      <c r="D66" s="40">
        <v>8</v>
      </c>
      <c r="E66" s="44" t="s">
        <v>132</v>
      </c>
      <c r="F66" s="40">
        <v>8</v>
      </c>
      <c r="G66" s="40">
        <v>0</v>
      </c>
      <c r="H66" s="40">
        <f t="shared" si="2"/>
        <v>8</v>
      </c>
      <c r="I66" s="42">
        <f t="shared" si="3"/>
        <v>0.17777777777777778</v>
      </c>
      <c r="J66" s="44" t="s">
        <v>133</v>
      </c>
      <c r="K66" s="38"/>
    </row>
    <row r="67" spans="1:11" s="9" customFormat="1" ht="34.5" customHeight="1">
      <c r="A67" s="21">
        <v>23</v>
      </c>
      <c r="B67" s="43" t="s">
        <v>195</v>
      </c>
      <c r="C67" s="44" t="s">
        <v>196</v>
      </c>
      <c r="D67" s="40">
        <v>8</v>
      </c>
      <c r="E67" s="44" t="s">
        <v>183</v>
      </c>
      <c r="F67" s="40">
        <v>7</v>
      </c>
      <c r="G67" s="40">
        <v>0</v>
      </c>
      <c r="H67" s="40">
        <f t="shared" si="2"/>
        <v>7</v>
      </c>
      <c r="I67" s="42">
        <f t="shared" si="3"/>
        <v>0.15555555555555556</v>
      </c>
      <c r="J67" s="44" t="s">
        <v>107</v>
      </c>
      <c r="K67" s="38"/>
    </row>
    <row r="68" spans="1:11" s="9" customFormat="1" ht="34.5" customHeight="1">
      <c r="A68" s="19">
        <v>24</v>
      </c>
      <c r="B68" s="43" t="s">
        <v>197</v>
      </c>
      <c r="C68" s="44" t="s">
        <v>198</v>
      </c>
      <c r="D68" s="40">
        <v>8</v>
      </c>
      <c r="E68" s="44" t="s">
        <v>143</v>
      </c>
      <c r="F68" s="40">
        <v>6</v>
      </c>
      <c r="G68" s="40">
        <v>0</v>
      </c>
      <c r="H68" s="40">
        <f t="shared" si="2"/>
        <v>6</v>
      </c>
      <c r="I68" s="42">
        <f t="shared" si="3"/>
        <v>0.13333333333333333</v>
      </c>
      <c r="J68" s="44" t="s">
        <v>168</v>
      </c>
      <c r="K68" s="38"/>
    </row>
    <row r="69" spans="1:11" s="16" customFormat="1" ht="15" customHeight="1">
      <c r="A69" s="108" t="s">
        <v>39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10"/>
    </row>
    <row r="70" spans="1:11" s="9" customFormat="1" ht="53.25" customHeight="1">
      <c r="A70" s="15">
        <v>1</v>
      </c>
      <c r="B70" s="24" t="s">
        <v>199</v>
      </c>
      <c r="C70" s="49" t="s">
        <v>34</v>
      </c>
      <c r="D70" s="40">
        <v>9</v>
      </c>
      <c r="E70" s="50" t="s">
        <v>31</v>
      </c>
      <c r="F70" s="40">
        <v>5</v>
      </c>
      <c r="G70" s="40">
        <v>18</v>
      </c>
      <c r="H70" s="40">
        <f aca="true" t="shared" si="4" ref="H70:H75">SUM(F70:G70)</f>
        <v>23</v>
      </c>
      <c r="I70" s="51">
        <f aca="true" t="shared" si="5" ref="I70:I75">H70/50</f>
        <v>0.46</v>
      </c>
      <c r="J70" s="50" t="s">
        <v>32</v>
      </c>
      <c r="K70" s="13"/>
    </row>
    <row r="71" spans="1:11" s="22" customFormat="1" ht="26.25">
      <c r="A71" s="15">
        <v>2</v>
      </c>
      <c r="B71" s="43" t="s">
        <v>200</v>
      </c>
      <c r="C71" s="49" t="s">
        <v>33</v>
      </c>
      <c r="D71" s="40">
        <v>9</v>
      </c>
      <c r="E71" s="50" t="s">
        <v>10</v>
      </c>
      <c r="F71" s="40">
        <v>7</v>
      </c>
      <c r="G71" s="40">
        <v>8.5</v>
      </c>
      <c r="H71" s="40">
        <f t="shared" si="4"/>
        <v>15.5</v>
      </c>
      <c r="I71" s="51">
        <f t="shared" si="5"/>
        <v>0.31</v>
      </c>
      <c r="J71" s="50" t="s">
        <v>28</v>
      </c>
      <c r="K71" s="13"/>
    </row>
    <row r="72" spans="1:11" s="22" customFormat="1" ht="26.25">
      <c r="A72" s="15">
        <v>3</v>
      </c>
      <c r="B72" s="43" t="s">
        <v>201</v>
      </c>
      <c r="C72" s="49" t="s">
        <v>30</v>
      </c>
      <c r="D72" s="40">
        <v>9</v>
      </c>
      <c r="E72" s="50" t="s">
        <v>31</v>
      </c>
      <c r="F72" s="40">
        <v>2</v>
      </c>
      <c r="G72" s="40">
        <v>10</v>
      </c>
      <c r="H72" s="40">
        <f t="shared" si="4"/>
        <v>12</v>
      </c>
      <c r="I72" s="51">
        <f t="shared" si="5"/>
        <v>0.24</v>
      </c>
      <c r="J72" s="50" t="s">
        <v>32</v>
      </c>
      <c r="K72" s="13"/>
    </row>
    <row r="73" spans="1:11" s="22" customFormat="1" ht="27">
      <c r="A73" s="19">
        <v>4</v>
      </c>
      <c r="B73" s="43" t="s">
        <v>202</v>
      </c>
      <c r="C73" s="47" t="s">
        <v>203</v>
      </c>
      <c r="D73" s="40">
        <v>9</v>
      </c>
      <c r="E73" s="47" t="s">
        <v>70</v>
      </c>
      <c r="F73" s="40">
        <v>2</v>
      </c>
      <c r="G73" s="40">
        <v>5.5</v>
      </c>
      <c r="H73" s="40">
        <f t="shared" si="4"/>
        <v>7.5</v>
      </c>
      <c r="I73" s="51">
        <f t="shared" si="5"/>
        <v>0.15</v>
      </c>
      <c r="J73" s="47" t="s">
        <v>71</v>
      </c>
      <c r="K73" s="13"/>
    </row>
    <row r="74" spans="1:11" s="22" customFormat="1" ht="27">
      <c r="A74" s="19">
        <v>5</v>
      </c>
      <c r="B74" s="43" t="s">
        <v>204</v>
      </c>
      <c r="C74" s="47" t="s">
        <v>205</v>
      </c>
      <c r="D74" s="40">
        <v>9</v>
      </c>
      <c r="E74" s="47" t="s">
        <v>70</v>
      </c>
      <c r="F74" s="40">
        <v>1</v>
      </c>
      <c r="G74" s="40">
        <v>0</v>
      </c>
      <c r="H74" s="40">
        <f t="shared" si="4"/>
        <v>1</v>
      </c>
      <c r="I74" s="51">
        <f t="shared" si="5"/>
        <v>0.02</v>
      </c>
      <c r="J74" s="47" t="s">
        <v>71</v>
      </c>
      <c r="K74" s="13"/>
    </row>
    <row r="75" spans="1:11" s="22" customFormat="1" ht="27">
      <c r="A75" s="19">
        <v>6</v>
      </c>
      <c r="B75" s="43" t="s">
        <v>206</v>
      </c>
      <c r="C75" s="47" t="s">
        <v>207</v>
      </c>
      <c r="D75" s="40">
        <v>9</v>
      </c>
      <c r="E75" s="47" t="s">
        <v>70</v>
      </c>
      <c r="F75" s="40">
        <v>0</v>
      </c>
      <c r="G75" s="40">
        <v>0</v>
      </c>
      <c r="H75" s="40">
        <f t="shared" si="4"/>
        <v>0</v>
      </c>
      <c r="I75" s="51">
        <f t="shared" si="5"/>
        <v>0</v>
      </c>
      <c r="J75" s="47" t="s">
        <v>71</v>
      </c>
      <c r="K75" s="13"/>
    </row>
    <row r="76" spans="1:11" ht="15">
      <c r="A76" s="108" t="s">
        <v>219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10"/>
    </row>
    <row r="77" spans="1:11" s="22" customFormat="1" ht="27">
      <c r="A77" s="19">
        <v>1</v>
      </c>
      <c r="B77" s="40" t="s">
        <v>208</v>
      </c>
      <c r="C77" s="44" t="s">
        <v>209</v>
      </c>
      <c r="D77" s="40">
        <v>10</v>
      </c>
      <c r="E77" s="44" t="s">
        <v>210</v>
      </c>
      <c r="F77" s="40">
        <v>19</v>
      </c>
      <c r="G77" s="40">
        <v>19</v>
      </c>
      <c r="H77" s="40">
        <f>SUM(F77:G77)</f>
        <v>38</v>
      </c>
      <c r="I77" s="121">
        <f>H77/55</f>
        <v>0.6909090909090909</v>
      </c>
      <c r="J77" s="54" t="s">
        <v>40</v>
      </c>
      <c r="K77" s="19" t="s">
        <v>17</v>
      </c>
    </row>
    <row r="78" spans="1:11" s="22" customFormat="1" ht="26.25">
      <c r="A78" s="19">
        <v>2</v>
      </c>
      <c r="B78" s="40" t="s">
        <v>211</v>
      </c>
      <c r="C78" s="44" t="s">
        <v>41</v>
      </c>
      <c r="D78" s="40">
        <v>10</v>
      </c>
      <c r="E78" s="44" t="s">
        <v>212</v>
      </c>
      <c r="F78" s="40">
        <v>17</v>
      </c>
      <c r="G78" s="40">
        <v>20</v>
      </c>
      <c r="H78" s="40">
        <f>SUM(F78:G78)</f>
        <v>37</v>
      </c>
      <c r="I78" s="121">
        <f>H78/55</f>
        <v>0.6727272727272727</v>
      </c>
      <c r="J78" s="52" t="s">
        <v>42</v>
      </c>
      <c r="K78" s="19" t="s">
        <v>17</v>
      </c>
    </row>
    <row r="79" spans="1:11" ht="39">
      <c r="A79" s="19">
        <v>3</v>
      </c>
      <c r="B79" s="40" t="s">
        <v>213</v>
      </c>
      <c r="C79" s="52" t="s">
        <v>214</v>
      </c>
      <c r="D79" s="40">
        <v>10</v>
      </c>
      <c r="E79" s="27" t="s">
        <v>154</v>
      </c>
      <c r="F79" s="40">
        <v>20</v>
      </c>
      <c r="G79" s="40">
        <v>2</v>
      </c>
      <c r="H79" s="40">
        <f>SUM(F79:G79)</f>
        <v>22</v>
      </c>
      <c r="I79" s="121">
        <f>H79/55</f>
        <v>0.4</v>
      </c>
      <c r="J79" s="53" t="s">
        <v>43</v>
      </c>
      <c r="K79" s="12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</sheetData>
  <sheetProtection/>
  <mergeCells count="14">
    <mergeCell ref="D8:D9"/>
    <mergeCell ref="C8:C9"/>
    <mergeCell ref="B8:B9"/>
    <mergeCell ref="I8:I9"/>
    <mergeCell ref="A44:K44"/>
    <mergeCell ref="A69:K69"/>
    <mergeCell ref="A76:K76"/>
    <mergeCell ref="A10:J10"/>
    <mergeCell ref="A8:A9"/>
    <mergeCell ref="A2:K2"/>
    <mergeCell ref="A3:K3"/>
    <mergeCell ref="J8:J9"/>
    <mergeCell ref="K8:K9"/>
    <mergeCell ref="E8:E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13</cp:lastModifiedBy>
  <cp:lastPrinted>2019-12-08T04:34:12Z</cp:lastPrinted>
  <dcterms:created xsi:type="dcterms:W3CDTF">2019-12-03T03:32:51Z</dcterms:created>
  <dcterms:modified xsi:type="dcterms:W3CDTF">2020-12-22T08:08:20Z</dcterms:modified>
  <cp:category/>
  <cp:version/>
  <cp:contentType/>
  <cp:contentStatus/>
</cp:coreProperties>
</file>